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Desktop\대내외요구자료\사전정보공표\"/>
    </mc:Choice>
  </mc:AlternateContent>
  <xr:revisionPtr revIDLastSave="0" documentId="13_ncr:1_{79A4812C-5FED-4029-94BC-B072476EE697}" xr6:coauthVersionLast="36" xr6:coauthVersionMax="36" xr10:uidLastSave="{00000000-0000-0000-0000-000000000000}"/>
  <bookViews>
    <workbookView xWindow="0" yWindow="0" windowWidth="28800" windowHeight="12060" tabRatio="669" firstSheet="2" activeTab="2" xr2:uid="{00000000-000D-0000-FFFF-FFFF00000000}"/>
  </bookViews>
  <sheets>
    <sheet name="2016년감가상각비" sheetId="25" state="hidden" r:id="rId1"/>
    <sheet name="2017년감가상각비" sheetId="26" state="hidden" r:id="rId2"/>
    <sheet name="자산관리현황" sheetId="36" r:id="rId3"/>
    <sheet name="2018년감가상각비" sheetId="27" state="hidden" r:id="rId4"/>
    <sheet name="자본금현황" sheetId="28" state="hidden" r:id="rId5"/>
  </sheets>
  <definedNames>
    <definedName name="_xlnm._FilterDatabase" localSheetId="2" hidden="1">자산관리현황!$A$1:$F$836</definedName>
    <definedName name="_xlnm.Print_Area" localSheetId="0">'2016년감가상각비'!$L$619:$P$623</definedName>
    <definedName name="_xlnm.Print_Area" localSheetId="1">'2017년감가상각비'!$D$662:$M$666</definedName>
    <definedName name="_xlnm.Print_Area" localSheetId="3">'2018년감가상각비'!$D$659:$M$665</definedName>
    <definedName name="_xlnm.Print_Area" localSheetId="2">자산관리현황!#REF!</definedName>
  </definedNames>
  <calcPr calcId="191029"/>
</workbook>
</file>

<file path=xl/calcChain.xml><?xml version="1.0" encoding="utf-8"?>
<calcChain xmlns="http://schemas.openxmlformats.org/spreadsheetml/2006/main">
  <c r="F744" i="36" l="1"/>
  <c r="F835" i="36"/>
  <c r="F14" i="36"/>
  <c r="F836" i="36" l="1"/>
  <c r="L629" i="26" l="1"/>
  <c r="L636" i="26" l="1"/>
  <c r="M636" i="26" s="1"/>
  <c r="G638" i="26"/>
  <c r="L642" i="26"/>
  <c r="L643" i="26"/>
  <c r="L644" i="26"/>
  <c r="M644" i="26" s="1"/>
  <c r="N547" i="26" l="1"/>
  <c r="F6" i="26" l="1"/>
  <c r="E6" i="26"/>
  <c r="E10" i="26" s="1"/>
  <c r="E648" i="26" l="1"/>
  <c r="L647" i="26" l="1"/>
  <c r="M647" i="26" s="1"/>
  <c r="N575" i="26"/>
  <c r="O575" i="26" s="1"/>
  <c r="N574" i="26"/>
  <c r="O574" i="26" s="1"/>
  <c r="N573" i="26"/>
  <c r="O573" i="26" s="1"/>
  <c r="K573" i="26" s="1"/>
  <c r="L573" i="26" s="1"/>
  <c r="M573" i="26" s="1"/>
  <c r="N572" i="26"/>
  <c r="O572" i="26" s="1"/>
  <c r="N571" i="26"/>
  <c r="O571" i="26" s="1"/>
  <c r="N570" i="26"/>
  <c r="O570" i="26" s="1"/>
  <c r="K570" i="26" s="1"/>
  <c r="L570" i="26" s="1"/>
  <c r="M570" i="26" s="1"/>
  <c r="H575" i="26"/>
  <c r="K575" i="26" s="1"/>
  <c r="L575" i="26" s="1"/>
  <c r="M575" i="26" s="1"/>
  <c r="H574" i="26"/>
  <c r="H573" i="26"/>
  <c r="H572" i="26"/>
  <c r="H571" i="26"/>
  <c r="K571" i="26" s="1"/>
  <c r="L571" i="26" s="1"/>
  <c r="M571" i="26" s="1"/>
  <c r="H570" i="26"/>
  <c r="P647" i="26"/>
  <c r="N647" i="26"/>
  <c r="O647" i="26" s="1"/>
  <c r="K574" i="26" l="1"/>
  <c r="L574" i="26" s="1"/>
  <c r="M574" i="26" s="1"/>
  <c r="K572" i="26"/>
  <c r="L572" i="26" s="1"/>
  <c r="M572" i="26" s="1"/>
  <c r="D6" i="28"/>
  <c r="D7" i="28" s="1"/>
  <c r="D8" i="28" s="1"/>
  <c r="P643" i="27" l="1"/>
  <c r="K643" i="27" s="1"/>
  <c r="I572" i="27"/>
  <c r="F572" i="27"/>
  <c r="E572" i="27"/>
  <c r="H644" i="27"/>
  <c r="G642" i="27"/>
  <c r="G641" i="27"/>
  <c r="G640" i="27"/>
  <c r="G639" i="27"/>
  <c r="G638" i="27"/>
  <c r="G571" i="27"/>
  <c r="G570" i="27"/>
  <c r="G569" i="27"/>
  <c r="G568" i="27"/>
  <c r="G567" i="27"/>
  <c r="G566" i="27"/>
  <c r="G565" i="27"/>
  <c r="G564" i="27"/>
  <c r="G563" i="27"/>
  <c r="G562" i="27"/>
  <c r="G561" i="27"/>
  <c r="K561" i="27" s="1"/>
  <c r="G560" i="27"/>
  <c r="K560" i="27" s="1"/>
  <c r="G559" i="27"/>
  <c r="K559" i="27" s="1"/>
  <c r="G558" i="27"/>
  <c r="K558" i="27" s="1"/>
  <c r="G557" i="27"/>
  <c r="G556" i="27"/>
  <c r="K556" i="27" s="1"/>
  <c r="G555" i="27"/>
  <c r="K555" i="27" s="1"/>
  <c r="G554" i="27"/>
  <c r="K554" i="27" s="1"/>
  <c r="G553" i="27"/>
  <c r="G552" i="27"/>
  <c r="K552" i="27" s="1"/>
  <c r="G551" i="27"/>
  <c r="K551" i="27" s="1"/>
  <c r="G550" i="27"/>
  <c r="K550" i="27" s="1"/>
  <c r="G549" i="27"/>
  <c r="K549" i="27" s="1"/>
  <c r="G548" i="27"/>
  <c r="K548" i="27" s="1"/>
  <c r="G547" i="27"/>
  <c r="K547" i="27" s="1"/>
  <c r="K570" i="27"/>
  <c r="K569" i="27"/>
  <c r="K568" i="27"/>
  <c r="K567" i="27"/>
  <c r="K566" i="27"/>
  <c r="K565" i="27"/>
  <c r="K564" i="27"/>
  <c r="K563" i="27"/>
  <c r="K562" i="27"/>
  <c r="K557" i="27"/>
  <c r="K553" i="27"/>
  <c r="H571" i="27"/>
  <c r="H572" i="27" s="1"/>
  <c r="K9" i="27"/>
  <c r="K571" i="27" l="1"/>
  <c r="L643" i="27"/>
  <c r="M643" i="27" s="1"/>
  <c r="K8" i="27"/>
  <c r="L8" i="27" s="1"/>
  <c r="M8" i="27" s="1"/>
  <c r="J661" i="27"/>
  <c r="M655" i="27"/>
  <c r="N654" i="27"/>
  <c r="P654" i="27" s="1"/>
  <c r="N653" i="27"/>
  <c r="N655" i="27" s="1"/>
  <c r="P652" i="27"/>
  <c r="P655" i="27" s="1"/>
  <c r="I644" i="27"/>
  <c r="I661" i="27" s="1"/>
  <c r="F644" i="27"/>
  <c r="F661" i="27" s="1"/>
  <c r="E644" i="27"/>
  <c r="E661" i="27" s="1"/>
  <c r="P642" i="27"/>
  <c r="K642" i="27" s="1"/>
  <c r="N642" i="27"/>
  <c r="O642" i="27" s="1"/>
  <c r="P641" i="27"/>
  <c r="K641" i="27" s="1"/>
  <c r="N641" i="27"/>
  <c r="O641" i="27" s="1"/>
  <c r="P640" i="27"/>
  <c r="K640" i="27" s="1"/>
  <c r="N640" i="27"/>
  <c r="O640" i="27" s="1"/>
  <c r="P639" i="27"/>
  <c r="K639" i="27" s="1"/>
  <c r="N639" i="27"/>
  <c r="O639" i="27" s="1"/>
  <c r="L639" i="27" s="1"/>
  <c r="M639" i="27" s="1"/>
  <c r="P638" i="27"/>
  <c r="K638" i="27" s="1"/>
  <c r="N638" i="27"/>
  <c r="O638" i="27" s="1"/>
  <c r="P637" i="27"/>
  <c r="K637" i="27"/>
  <c r="L637" i="27" s="1"/>
  <c r="M637" i="27" s="1"/>
  <c r="G637" i="27"/>
  <c r="P636" i="27"/>
  <c r="K636" i="27" s="1"/>
  <c r="L636" i="27" s="1"/>
  <c r="M636" i="27" s="1"/>
  <c r="G636" i="27"/>
  <c r="P635" i="27"/>
  <c r="K635" i="27" s="1"/>
  <c r="L635" i="27" s="1"/>
  <c r="M635" i="27" s="1"/>
  <c r="G635" i="27"/>
  <c r="P634" i="27"/>
  <c r="K634" i="27" s="1"/>
  <c r="L634" i="27" s="1"/>
  <c r="M634" i="27" s="1"/>
  <c r="G634" i="27"/>
  <c r="P633" i="27"/>
  <c r="K633" i="27" s="1"/>
  <c r="L633" i="27" s="1"/>
  <c r="M633" i="27" s="1"/>
  <c r="G633" i="27"/>
  <c r="P632" i="27"/>
  <c r="K632" i="27" s="1"/>
  <c r="L632" i="27" s="1"/>
  <c r="M632" i="27" s="1"/>
  <c r="G632" i="27"/>
  <c r="P631" i="27"/>
  <c r="K631" i="27" s="1"/>
  <c r="L631" i="27" s="1"/>
  <c r="M631" i="27" s="1"/>
  <c r="G631" i="27"/>
  <c r="P630" i="27"/>
  <c r="K630" i="27" s="1"/>
  <c r="L630" i="27" s="1"/>
  <c r="M630" i="27" s="1"/>
  <c r="G630" i="27"/>
  <c r="P629" i="27"/>
  <c r="K629" i="27" s="1"/>
  <c r="L629" i="27" s="1"/>
  <c r="M629" i="27" s="1"/>
  <c r="G629" i="27"/>
  <c r="P628" i="27"/>
  <c r="K628" i="27" s="1"/>
  <c r="L628" i="27" s="1"/>
  <c r="M628" i="27" s="1"/>
  <c r="G628" i="27"/>
  <c r="P627" i="27"/>
  <c r="K627" i="27" s="1"/>
  <c r="L627" i="27" s="1"/>
  <c r="M627" i="27" s="1"/>
  <c r="G627" i="27"/>
  <c r="P626" i="27"/>
  <c r="K626" i="27" s="1"/>
  <c r="L626" i="27" s="1"/>
  <c r="M626" i="27" s="1"/>
  <c r="G626" i="27"/>
  <c r="P625" i="27"/>
  <c r="K625" i="27" s="1"/>
  <c r="L625" i="27" s="1"/>
  <c r="M625" i="27" s="1"/>
  <c r="G625" i="27"/>
  <c r="P624" i="27"/>
  <c r="G624" i="27"/>
  <c r="K624" i="27" s="1"/>
  <c r="L624" i="27" s="1"/>
  <c r="M624" i="27" s="1"/>
  <c r="P623" i="27"/>
  <c r="G623" i="27"/>
  <c r="K623" i="27" s="1"/>
  <c r="L623" i="27" s="1"/>
  <c r="M623" i="27" s="1"/>
  <c r="P622" i="27"/>
  <c r="G622" i="27"/>
  <c r="K622" i="27" s="1"/>
  <c r="L622" i="27" s="1"/>
  <c r="M622" i="27" s="1"/>
  <c r="P621" i="27"/>
  <c r="G621" i="27"/>
  <c r="K621" i="27" s="1"/>
  <c r="L621" i="27" s="1"/>
  <c r="M621" i="27" s="1"/>
  <c r="P620" i="27"/>
  <c r="G620" i="27"/>
  <c r="K620" i="27" s="1"/>
  <c r="L620" i="27" s="1"/>
  <c r="M620" i="27" s="1"/>
  <c r="P619" i="27"/>
  <c r="G619" i="27"/>
  <c r="K619" i="27" s="1"/>
  <c r="L619" i="27" s="1"/>
  <c r="M619" i="27" s="1"/>
  <c r="G618" i="27"/>
  <c r="K618" i="27" s="1"/>
  <c r="L618" i="27" s="1"/>
  <c r="M618" i="27" s="1"/>
  <c r="G617" i="27"/>
  <c r="K617" i="27" s="1"/>
  <c r="L617" i="27" s="1"/>
  <c r="M617" i="27" s="1"/>
  <c r="G616" i="27"/>
  <c r="K616" i="27" s="1"/>
  <c r="L616" i="27" s="1"/>
  <c r="M616" i="27" s="1"/>
  <c r="G615" i="27"/>
  <c r="K615" i="27" s="1"/>
  <c r="L615" i="27" s="1"/>
  <c r="M615" i="27" s="1"/>
  <c r="G614" i="27"/>
  <c r="K614" i="27" s="1"/>
  <c r="L614" i="27" s="1"/>
  <c r="M614" i="27" s="1"/>
  <c r="G613" i="27"/>
  <c r="K613" i="27" s="1"/>
  <c r="L613" i="27" s="1"/>
  <c r="M613" i="27" s="1"/>
  <c r="G612" i="27"/>
  <c r="K612" i="27" s="1"/>
  <c r="L612" i="27" s="1"/>
  <c r="M612" i="27" s="1"/>
  <c r="G611" i="27"/>
  <c r="K611" i="27" s="1"/>
  <c r="L611" i="27" s="1"/>
  <c r="M611" i="27" s="1"/>
  <c r="G610" i="27"/>
  <c r="K610" i="27" s="1"/>
  <c r="L610" i="27" s="1"/>
  <c r="M610" i="27" s="1"/>
  <c r="G609" i="27"/>
  <c r="K609" i="27" s="1"/>
  <c r="L609" i="27" s="1"/>
  <c r="M609" i="27" s="1"/>
  <c r="G608" i="27"/>
  <c r="K608" i="27" s="1"/>
  <c r="L608" i="27" s="1"/>
  <c r="M608" i="27" s="1"/>
  <c r="G607" i="27"/>
  <c r="K607" i="27" s="1"/>
  <c r="L607" i="27" s="1"/>
  <c r="M607" i="27" s="1"/>
  <c r="G606" i="27"/>
  <c r="K606" i="27" s="1"/>
  <c r="L606" i="27" s="1"/>
  <c r="M606" i="27" s="1"/>
  <c r="G605" i="27"/>
  <c r="K605" i="27" s="1"/>
  <c r="L605" i="27" s="1"/>
  <c r="M605" i="27" s="1"/>
  <c r="G604" i="27"/>
  <c r="K604" i="27" s="1"/>
  <c r="L604" i="27" s="1"/>
  <c r="M604" i="27" s="1"/>
  <c r="G603" i="27"/>
  <c r="K603" i="27" s="1"/>
  <c r="L603" i="27" s="1"/>
  <c r="M603" i="27" s="1"/>
  <c r="G602" i="27"/>
  <c r="K602" i="27" s="1"/>
  <c r="L602" i="27" s="1"/>
  <c r="M602" i="27" s="1"/>
  <c r="G601" i="27"/>
  <c r="K601" i="27" s="1"/>
  <c r="L601" i="27" s="1"/>
  <c r="M601" i="27" s="1"/>
  <c r="G600" i="27"/>
  <c r="K600" i="27" s="1"/>
  <c r="L600" i="27" s="1"/>
  <c r="M600" i="27" s="1"/>
  <c r="G599" i="27"/>
  <c r="K599" i="27" s="1"/>
  <c r="L599" i="27" s="1"/>
  <c r="M599" i="27" s="1"/>
  <c r="G598" i="27"/>
  <c r="K598" i="27" s="1"/>
  <c r="L598" i="27" s="1"/>
  <c r="M598" i="27" s="1"/>
  <c r="G597" i="27"/>
  <c r="K597" i="27" s="1"/>
  <c r="L597" i="27" s="1"/>
  <c r="M597" i="27" s="1"/>
  <c r="G596" i="27"/>
  <c r="K596" i="27" s="1"/>
  <c r="L596" i="27" s="1"/>
  <c r="M596" i="27" s="1"/>
  <c r="G595" i="27"/>
  <c r="K595" i="27" s="1"/>
  <c r="L595" i="27" s="1"/>
  <c r="M595" i="27" s="1"/>
  <c r="G594" i="27"/>
  <c r="K594" i="27" s="1"/>
  <c r="L594" i="27" s="1"/>
  <c r="M594" i="27" s="1"/>
  <c r="G593" i="27"/>
  <c r="K593" i="27" s="1"/>
  <c r="L593" i="27" s="1"/>
  <c r="M593" i="27" s="1"/>
  <c r="G592" i="27"/>
  <c r="K592" i="27" s="1"/>
  <c r="L592" i="27" s="1"/>
  <c r="M592" i="27" s="1"/>
  <c r="G591" i="27"/>
  <c r="K591" i="27" s="1"/>
  <c r="L591" i="27" s="1"/>
  <c r="M591" i="27" s="1"/>
  <c r="G590" i="27"/>
  <c r="K590" i="27" s="1"/>
  <c r="L590" i="27" s="1"/>
  <c r="M590" i="27" s="1"/>
  <c r="G589" i="27"/>
  <c r="K589" i="27" s="1"/>
  <c r="L589" i="27" s="1"/>
  <c r="M589" i="27" s="1"/>
  <c r="G588" i="27"/>
  <c r="K588" i="27" s="1"/>
  <c r="L588" i="27" s="1"/>
  <c r="M588" i="27" s="1"/>
  <c r="G587" i="27"/>
  <c r="K587" i="27" s="1"/>
  <c r="L587" i="27" s="1"/>
  <c r="M587" i="27" s="1"/>
  <c r="G586" i="27"/>
  <c r="K586" i="27" s="1"/>
  <c r="L586" i="27" s="1"/>
  <c r="M586" i="27" s="1"/>
  <c r="G585" i="27"/>
  <c r="K585" i="27" s="1"/>
  <c r="L585" i="27" s="1"/>
  <c r="M585" i="27" s="1"/>
  <c r="G584" i="27"/>
  <c r="K584" i="27" s="1"/>
  <c r="L584" i="27" s="1"/>
  <c r="M584" i="27" s="1"/>
  <c r="G583" i="27"/>
  <c r="K583" i="27" s="1"/>
  <c r="L583" i="27" s="1"/>
  <c r="M583" i="27" s="1"/>
  <c r="G582" i="27"/>
  <c r="K582" i="27" s="1"/>
  <c r="L582" i="27" s="1"/>
  <c r="M582" i="27" s="1"/>
  <c r="G581" i="27"/>
  <c r="K581" i="27" s="1"/>
  <c r="L581" i="27" s="1"/>
  <c r="M581" i="27" s="1"/>
  <c r="G580" i="27"/>
  <c r="K580" i="27" s="1"/>
  <c r="L580" i="27" s="1"/>
  <c r="M580" i="27" s="1"/>
  <c r="G579" i="27"/>
  <c r="K579" i="27" s="1"/>
  <c r="L579" i="27" s="1"/>
  <c r="M579" i="27" s="1"/>
  <c r="G578" i="27"/>
  <c r="K578" i="27" s="1"/>
  <c r="L578" i="27" s="1"/>
  <c r="M578" i="27" s="1"/>
  <c r="G577" i="27"/>
  <c r="K577" i="27" s="1"/>
  <c r="L577" i="27" s="1"/>
  <c r="M577" i="27" s="1"/>
  <c r="G576" i="27"/>
  <c r="K576" i="27" s="1"/>
  <c r="L576" i="27" s="1"/>
  <c r="M576" i="27" s="1"/>
  <c r="G575" i="27"/>
  <c r="K575" i="27" s="1"/>
  <c r="L575" i="27" s="1"/>
  <c r="M575" i="27" s="1"/>
  <c r="G574" i="27"/>
  <c r="K574" i="27" s="1"/>
  <c r="L574" i="27" s="1"/>
  <c r="M574" i="27" s="1"/>
  <c r="G573" i="27"/>
  <c r="J572" i="27"/>
  <c r="J660" i="27" s="1"/>
  <c r="I660" i="27"/>
  <c r="F660" i="27"/>
  <c r="N570" i="27"/>
  <c r="O570" i="27" s="1"/>
  <c r="L570" i="27"/>
  <c r="M570" i="27" s="1"/>
  <c r="N569" i="27"/>
  <c r="O569" i="27" s="1"/>
  <c r="N568" i="27"/>
  <c r="O568" i="27" s="1"/>
  <c r="L568" i="27"/>
  <c r="M568" i="27" s="1"/>
  <c r="N567" i="27"/>
  <c r="O567" i="27" s="1"/>
  <c r="N566" i="27"/>
  <c r="O566" i="27" s="1"/>
  <c r="N565" i="27"/>
  <c r="O565" i="27" s="1"/>
  <c r="N564" i="27"/>
  <c r="O564" i="27" s="1"/>
  <c r="N563" i="27"/>
  <c r="O563" i="27" s="1"/>
  <c r="N562" i="27"/>
  <c r="O562" i="27" s="1"/>
  <c r="L562" i="27"/>
  <c r="M562" i="27" s="1"/>
  <c r="N561" i="27"/>
  <c r="O561" i="27" s="1"/>
  <c r="N560" i="27"/>
  <c r="O560" i="27" s="1"/>
  <c r="N559" i="27"/>
  <c r="O559" i="27" s="1"/>
  <c r="N558" i="27"/>
  <c r="O558" i="27" s="1"/>
  <c r="N557" i="27"/>
  <c r="O557" i="27" s="1"/>
  <c r="N556" i="27"/>
  <c r="O556" i="27" s="1"/>
  <c r="N555" i="27"/>
  <c r="O555" i="27" s="1"/>
  <c r="N554" i="27"/>
  <c r="O554" i="27" s="1"/>
  <c r="N553" i="27"/>
  <c r="O553" i="27" s="1"/>
  <c r="N552" i="27"/>
  <c r="O552" i="27" s="1"/>
  <c r="N551" i="27"/>
  <c r="O551" i="27" s="1"/>
  <c r="N550" i="27"/>
  <c r="O550" i="27" s="1"/>
  <c r="N549" i="27"/>
  <c r="O549" i="27" s="1"/>
  <c r="N548" i="27"/>
  <c r="O548" i="27" s="1"/>
  <c r="N547" i="27"/>
  <c r="O547" i="27" s="1"/>
  <c r="G546" i="27"/>
  <c r="K546" i="27" s="1"/>
  <c r="L546" i="27" s="1"/>
  <c r="M546" i="27" s="1"/>
  <c r="G545" i="27"/>
  <c r="G544" i="27"/>
  <c r="K544" i="27" s="1"/>
  <c r="L544" i="27" s="1"/>
  <c r="M544" i="27" s="1"/>
  <c r="G543" i="27"/>
  <c r="G542" i="27"/>
  <c r="K542" i="27" s="1"/>
  <c r="L542" i="27" s="1"/>
  <c r="M542" i="27" s="1"/>
  <c r="G541" i="27"/>
  <c r="G540" i="27"/>
  <c r="K540" i="27" s="1"/>
  <c r="L540" i="27" s="1"/>
  <c r="M540" i="27" s="1"/>
  <c r="G539" i="27"/>
  <c r="G538" i="27"/>
  <c r="K538" i="27" s="1"/>
  <c r="L538" i="27" s="1"/>
  <c r="M538" i="27" s="1"/>
  <c r="G537" i="27"/>
  <c r="G536" i="27"/>
  <c r="K536" i="27" s="1"/>
  <c r="L536" i="27" s="1"/>
  <c r="M536" i="27" s="1"/>
  <c r="G535" i="27"/>
  <c r="G534" i="27"/>
  <c r="K534" i="27" s="1"/>
  <c r="L534" i="27" s="1"/>
  <c r="M534" i="27" s="1"/>
  <c r="G533" i="27"/>
  <c r="G532" i="27"/>
  <c r="K532" i="27" s="1"/>
  <c r="L532" i="27" s="1"/>
  <c r="M532" i="27" s="1"/>
  <c r="G531" i="27"/>
  <c r="K531" i="27" s="1"/>
  <c r="L531" i="27" s="1"/>
  <c r="M531" i="27" s="1"/>
  <c r="G530" i="27"/>
  <c r="K530" i="27" s="1"/>
  <c r="L530" i="27" s="1"/>
  <c r="M530" i="27" s="1"/>
  <c r="G529" i="27"/>
  <c r="G528" i="27"/>
  <c r="K528" i="27" s="1"/>
  <c r="L528" i="27" s="1"/>
  <c r="M528" i="27" s="1"/>
  <c r="G527" i="27"/>
  <c r="K527" i="27" s="1"/>
  <c r="L527" i="27" s="1"/>
  <c r="M527" i="27" s="1"/>
  <c r="G526" i="27"/>
  <c r="K526" i="27" s="1"/>
  <c r="L526" i="27" s="1"/>
  <c r="M526" i="27" s="1"/>
  <c r="G525" i="27"/>
  <c r="G524" i="27"/>
  <c r="K524" i="27" s="1"/>
  <c r="L524" i="27" s="1"/>
  <c r="M524" i="27" s="1"/>
  <c r="G523" i="27"/>
  <c r="K523" i="27" s="1"/>
  <c r="L523" i="27" s="1"/>
  <c r="M523" i="27" s="1"/>
  <c r="G522" i="27"/>
  <c r="K522" i="27" s="1"/>
  <c r="L522" i="27" s="1"/>
  <c r="M522" i="27" s="1"/>
  <c r="G521" i="27"/>
  <c r="G520" i="27"/>
  <c r="K520" i="27" s="1"/>
  <c r="L520" i="27" s="1"/>
  <c r="M520" i="27" s="1"/>
  <c r="G519" i="27"/>
  <c r="K519" i="27" s="1"/>
  <c r="L519" i="27" s="1"/>
  <c r="M519" i="27" s="1"/>
  <c r="G518" i="27"/>
  <c r="K518" i="27" s="1"/>
  <c r="L518" i="27" s="1"/>
  <c r="M518" i="27" s="1"/>
  <c r="G517" i="27"/>
  <c r="G516" i="27"/>
  <c r="K516" i="27" s="1"/>
  <c r="L516" i="27" s="1"/>
  <c r="M516" i="27" s="1"/>
  <c r="G515" i="27"/>
  <c r="K515" i="27" s="1"/>
  <c r="L515" i="27" s="1"/>
  <c r="M515" i="27" s="1"/>
  <c r="G514" i="27"/>
  <c r="K514" i="27" s="1"/>
  <c r="L514" i="27" s="1"/>
  <c r="M514" i="27" s="1"/>
  <c r="G513" i="27"/>
  <c r="G512" i="27"/>
  <c r="K512" i="27" s="1"/>
  <c r="L512" i="27" s="1"/>
  <c r="M512" i="27" s="1"/>
  <c r="G511" i="27"/>
  <c r="G510" i="27"/>
  <c r="G509" i="27"/>
  <c r="K509" i="27" s="1"/>
  <c r="L509" i="27" s="1"/>
  <c r="M509" i="27" s="1"/>
  <c r="G508" i="27"/>
  <c r="K508" i="27" s="1"/>
  <c r="L508" i="27" s="1"/>
  <c r="M508" i="27" s="1"/>
  <c r="G507" i="27"/>
  <c r="G506" i="27"/>
  <c r="G505" i="27"/>
  <c r="K505" i="27" s="1"/>
  <c r="L505" i="27" s="1"/>
  <c r="M505" i="27" s="1"/>
  <c r="G504" i="27"/>
  <c r="K504" i="27" s="1"/>
  <c r="L504" i="27" s="1"/>
  <c r="M504" i="27" s="1"/>
  <c r="G503" i="27"/>
  <c r="G502" i="27"/>
  <c r="G501" i="27"/>
  <c r="K501" i="27" s="1"/>
  <c r="L501" i="27" s="1"/>
  <c r="M501" i="27" s="1"/>
  <c r="G500" i="27"/>
  <c r="K500" i="27" s="1"/>
  <c r="L500" i="27" s="1"/>
  <c r="M500" i="27" s="1"/>
  <c r="G499" i="27"/>
  <c r="G498" i="27"/>
  <c r="G497" i="27"/>
  <c r="K497" i="27" s="1"/>
  <c r="L497" i="27" s="1"/>
  <c r="M497" i="27" s="1"/>
  <c r="G496" i="27"/>
  <c r="K496" i="27" s="1"/>
  <c r="L496" i="27" s="1"/>
  <c r="M496" i="27" s="1"/>
  <c r="G495" i="27"/>
  <c r="G494" i="27"/>
  <c r="G493" i="27"/>
  <c r="K493" i="27" s="1"/>
  <c r="L493" i="27" s="1"/>
  <c r="M493" i="27" s="1"/>
  <c r="G492" i="27"/>
  <c r="K492" i="27" s="1"/>
  <c r="L492" i="27" s="1"/>
  <c r="M492" i="27" s="1"/>
  <c r="G491" i="27"/>
  <c r="G490" i="27"/>
  <c r="G489" i="27"/>
  <c r="K489" i="27" s="1"/>
  <c r="L489" i="27" s="1"/>
  <c r="M489" i="27" s="1"/>
  <c r="G488" i="27"/>
  <c r="K488" i="27" s="1"/>
  <c r="L488" i="27" s="1"/>
  <c r="M488" i="27" s="1"/>
  <c r="G487" i="27"/>
  <c r="G486" i="27"/>
  <c r="G485" i="27"/>
  <c r="K485" i="27" s="1"/>
  <c r="L485" i="27" s="1"/>
  <c r="M485" i="27" s="1"/>
  <c r="G484" i="27"/>
  <c r="K484" i="27" s="1"/>
  <c r="L484" i="27" s="1"/>
  <c r="M484" i="27" s="1"/>
  <c r="G483" i="27"/>
  <c r="G482" i="27"/>
  <c r="G481" i="27"/>
  <c r="K481" i="27" s="1"/>
  <c r="L481" i="27" s="1"/>
  <c r="M481" i="27" s="1"/>
  <c r="G480" i="27"/>
  <c r="K480" i="27" s="1"/>
  <c r="L480" i="27" s="1"/>
  <c r="M480" i="27" s="1"/>
  <c r="G479" i="27"/>
  <c r="G478" i="27"/>
  <c r="G477" i="27"/>
  <c r="K477" i="27" s="1"/>
  <c r="L477" i="27" s="1"/>
  <c r="M477" i="27" s="1"/>
  <c r="G476" i="27"/>
  <c r="K476" i="27" s="1"/>
  <c r="L476" i="27" s="1"/>
  <c r="M476" i="27" s="1"/>
  <c r="G475" i="27"/>
  <c r="G474" i="27"/>
  <c r="G473" i="27"/>
  <c r="K473" i="27" s="1"/>
  <c r="L473" i="27" s="1"/>
  <c r="M473" i="27" s="1"/>
  <c r="G472" i="27"/>
  <c r="K472" i="27" s="1"/>
  <c r="L472" i="27" s="1"/>
  <c r="M472" i="27" s="1"/>
  <c r="G471" i="27"/>
  <c r="G470" i="27"/>
  <c r="G469" i="27"/>
  <c r="K469" i="27" s="1"/>
  <c r="L469" i="27" s="1"/>
  <c r="M469" i="27" s="1"/>
  <c r="G468" i="27"/>
  <c r="G467" i="27"/>
  <c r="G466" i="27"/>
  <c r="G465" i="27"/>
  <c r="K465" i="27" s="1"/>
  <c r="L465" i="27" s="1"/>
  <c r="M465" i="27" s="1"/>
  <c r="G464" i="27"/>
  <c r="G463" i="27"/>
  <c r="G462" i="27"/>
  <c r="G461" i="27"/>
  <c r="K461" i="27" s="1"/>
  <c r="L461" i="27" s="1"/>
  <c r="M461" i="27" s="1"/>
  <c r="G460" i="27"/>
  <c r="G459" i="27"/>
  <c r="G458" i="27"/>
  <c r="G457" i="27"/>
  <c r="G456" i="27"/>
  <c r="K456" i="27" s="1"/>
  <c r="G455" i="27"/>
  <c r="K455" i="27" s="1"/>
  <c r="G454" i="27"/>
  <c r="K454" i="27" s="1"/>
  <c r="G453" i="27"/>
  <c r="K453" i="27" s="1"/>
  <c r="L453" i="27" s="1"/>
  <c r="M453" i="27" s="1"/>
  <c r="G452" i="27"/>
  <c r="K452" i="27" s="1"/>
  <c r="G451" i="27"/>
  <c r="K451" i="27" s="1"/>
  <c r="G450" i="27"/>
  <c r="K450" i="27" s="1"/>
  <c r="G449" i="27"/>
  <c r="G448" i="27"/>
  <c r="G447" i="27"/>
  <c r="G446" i="27"/>
  <c r="G445" i="27"/>
  <c r="G444" i="27"/>
  <c r="G443" i="27"/>
  <c r="G442" i="27"/>
  <c r="G441" i="27"/>
  <c r="G440" i="27"/>
  <c r="G439" i="27"/>
  <c r="G438" i="27"/>
  <c r="G437" i="27"/>
  <c r="G436" i="27"/>
  <c r="G435" i="27"/>
  <c r="G434" i="27"/>
  <c r="G433" i="27"/>
  <c r="G432" i="27"/>
  <c r="G431" i="27"/>
  <c r="K431" i="27" s="1"/>
  <c r="L431" i="27" s="1"/>
  <c r="M431" i="27" s="1"/>
  <c r="G430" i="27"/>
  <c r="K430" i="27" s="1"/>
  <c r="L430" i="27" s="1"/>
  <c r="M430" i="27" s="1"/>
  <c r="G429" i="27"/>
  <c r="K429" i="27" s="1"/>
  <c r="L429" i="27" s="1"/>
  <c r="M429" i="27" s="1"/>
  <c r="G428" i="27"/>
  <c r="K428" i="27" s="1"/>
  <c r="L428" i="27" s="1"/>
  <c r="M428" i="27" s="1"/>
  <c r="G427" i="27"/>
  <c r="K427" i="27" s="1"/>
  <c r="L427" i="27" s="1"/>
  <c r="M427" i="27" s="1"/>
  <c r="G426" i="27"/>
  <c r="K426" i="27" s="1"/>
  <c r="L426" i="27" s="1"/>
  <c r="M426" i="27" s="1"/>
  <c r="G425" i="27"/>
  <c r="K425" i="27" s="1"/>
  <c r="L425" i="27" s="1"/>
  <c r="M425" i="27" s="1"/>
  <c r="G424" i="27"/>
  <c r="K424" i="27" s="1"/>
  <c r="L424" i="27" s="1"/>
  <c r="M424" i="27" s="1"/>
  <c r="G423" i="27"/>
  <c r="K423" i="27" s="1"/>
  <c r="L423" i="27" s="1"/>
  <c r="M423" i="27" s="1"/>
  <c r="G422" i="27"/>
  <c r="K422" i="27" s="1"/>
  <c r="L422" i="27" s="1"/>
  <c r="M422" i="27" s="1"/>
  <c r="G421" i="27"/>
  <c r="K421" i="27" s="1"/>
  <c r="L421" i="27" s="1"/>
  <c r="M421" i="27" s="1"/>
  <c r="G420" i="27"/>
  <c r="K420" i="27" s="1"/>
  <c r="L420" i="27" s="1"/>
  <c r="M420" i="27" s="1"/>
  <c r="G419" i="27"/>
  <c r="K419" i="27" s="1"/>
  <c r="L419" i="27" s="1"/>
  <c r="M419" i="27" s="1"/>
  <c r="G418" i="27"/>
  <c r="K418" i="27" s="1"/>
  <c r="L418" i="27" s="1"/>
  <c r="M418" i="27" s="1"/>
  <c r="G417" i="27"/>
  <c r="K417" i="27" s="1"/>
  <c r="L417" i="27" s="1"/>
  <c r="M417" i="27" s="1"/>
  <c r="G416" i="27"/>
  <c r="K416" i="27" s="1"/>
  <c r="L416" i="27" s="1"/>
  <c r="M416" i="27" s="1"/>
  <c r="G415" i="27"/>
  <c r="K415" i="27" s="1"/>
  <c r="L415" i="27" s="1"/>
  <c r="M415" i="27" s="1"/>
  <c r="G414" i="27"/>
  <c r="K414" i="27" s="1"/>
  <c r="L414" i="27" s="1"/>
  <c r="M414" i="27" s="1"/>
  <c r="G413" i="27"/>
  <c r="K413" i="27" s="1"/>
  <c r="L413" i="27" s="1"/>
  <c r="M413" i="27" s="1"/>
  <c r="G412" i="27"/>
  <c r="K412" i="27" s="1"/>
  <c r="L412" i="27" s="1"/>
  <c r="M412" i="27" s="1"/>
  <c r="G411" i="27"/>
  <c r="K411" i="27" s="1"/>
  <c r="L411" i="27" s="1"/>
  <c r="M411" i="27" s="1"/>
  <c r="G410" i="27"/>
  <c r="K410" i="27" s="1"/>
  <c r="L410" i="27" s="1"/>
  <c r="M410" i="27" s="1"/>
  <c r="G409" i="27"/>
  <c r="K409" i="27" s="1"/>
  <c r="L409" i="27" s="1"/>
  <c r="M409" i="27" s="1"/>
  <c r="G408" i="27"/>
  <c r="K408" i="27" s="1"/>
  <c r="L408" i="27" s="1"/>
  <c r="M408" i="27" s="1"/>
  <c r="G407" i="27"/>
  <c r="K407" i="27" s="1"/>
  <c r="L407" i="27" s="1"/>
  <c r="M407" i="27" s="1"/>
  <c r="G406" i="27"/>
  <c r="K406" i="27" s="1"/>
  <c r="L406" i="27" s="1"/>
  <c r="M406" i="27" s="1"/>
  <c r="G405" i="27"/>
  <c r="K405" i="27" s="1"/>
  <c r="L405" i="27" s="1"/>
  <c r="M405" i="27" s="1"/>
  <c r="G404" i="27"/>
  <c r="K404" i="27" s="1"/>
  <c r="L404" i="27" s="1"/>
  <c r="M404" i="27" s="1"/>
  <c r="G403" i="27"/>
  <c r="K403" i="27" s="1"/>
  <c r="L403" i="27" s="1"/>
  <c r="M403" i="27" s="1"/>
  <c r="G402" i="27"/>
  <c r="K402" i="27" s="1"/>
  <c r="L402" i="27" s="1"/>
  <c r="M402" i="27" s="1"/>
  <c r="G401" i="27"/>
  <c r="K401" i="27" s="1"/>
  <c r="L401" i="27" s="1"/>
  <c r="M401" i="27" s="1"/>
  <c r="G400" i="27"/>
  <c r="K400" i="27" s="1"/>
  <c r="L400" i="27" s="1"/>
  <c r="M400" i="27" s="1"/>
  <c r="G399" i="27"/>
  <c r="K399" i="27" s="1"/>
  <c r="L399" i="27" s="1"/>
  <c r="M399" i="27" s="1"/>
  <c r="G398" i="27"/>
  <c r="K398" i="27" s="1"/>
  <c r="L398" i="27" s="1"/>
  <c r="M398" i="27" s="1"/>
  <c r="G397" i="27"/>
  <c r="K397" i="27" s="1"/>
  <c r="L397" i="27" s="1"/>
  <c r="M397" i="27" s="1"/>
  <c r="G396" i="27"/>
  <c r="K396" i="27" s="1"/>
  <c r="L396" i="27" s="1"/>
  <c r="M396" i="27" s="1"/>
  <c r="G395" i="27"/>
  <c r="K395" i="27" s="1"/>
  <c r="L395" i="27" s="1"/>
  <c r="M395" i="27" s="1"/>
  <c r="G394" i="27"/>
  <c r="K394" i="27" s="1"/>
  <c r="L394" i="27" s="1"/>
  <c r="M394" i="27" s="1"/>
  <c r="G393" i="27"/>
  <c r="K393" i="27" s="1"/>
  <c r="L393" i="27" s="1"/>
  <c r="M393" i="27" s="1"/>
  <c r="G392" i="27"/>
  <c r="K392" i="27" s="1"/>
  <c r="L392" i="27" s="1"/>
  <c r="M392" i="27" s="1"/>
  <c r="G391" i="27"/>
  <c r="K391" i="27" s="1"/>
  <c r="L391" i="27" s="1"/>
  <c r="M391" i="27" s="1"/>
  <c r="G390" i="27"/>
  <c r="K390" i="27" s="1"/>
  <c r="L390" i="27" s="1"/>
  <c r="M390" i="27" s="1"/>
  <c r="G389" i="27"/>
  <c r="K389" i="27" s="1"/>
  <c r="L389" i="27" s="1"/>
  <c r="M389" i="27" s="1"/>
  <c r="G388" i="27"/>
  <c r="K388" i="27" s="1"/>
  <c r="L388" i="27" s="1"/>
  <c r="M388" i="27" s="1"/>
  <c r="G387" i="27"/>
  <c r="K387" i="27" s="1"/>
  <c r="L387" i="27" s="1"/>
  <c r="M387" i="27" s="1"/>
  <c r="G386" i="27"/>
  <c r="K386" i="27" s="1"/>
  <c r="L386" i="27" s="1"/>
  <c r="M386" i="27" s="1"/>
  <c r="G385" i="27"/>
  <c r="K385" i="27" s="1"/>
  <c r="L385" i="27" s="1"/>
  <c r="M385" i="27" s="1"/>
  <c r="G384" i="27"/>
  <c r="K384" i="27" s="1"/>
  <c r="L384" i="27" s="1"/>
  <c r="M384" i="27" s="1"/>
  <c r="G383" i="27"/>
  <c r="K383" i="27" s="1"/>
  <c r="L383" i="27" s="1"/>
  <c r="M383" i="27" s="1"/>
  <c r="G382" i="27"/>
  <c r="K382" i="27" s="1"/>
  <c r="L382" i="27" s="1"/>
  <c r="M382" i="27" s="1"/>
  <c r="G381" i="27"/>
  <c r="K381" i="27" s="1"/>
  <c r="L381" i="27" s="1"/>
  <c r="M381" i="27" s="1"/>
  <c r="G380" i="27"/>
  <c r="K380" i="27" s="1"/>
  <c r="L380" i="27" s="1"/>
  <c r="M380" i="27" s="1"/>
  <c r="G379" i="27"/>
  <c r="K379" i="27" s="1"/>
  <c r="L379" i="27" s="1"/>
  <c r="M379" i="27" s="1"/>
  <c r="G378" i="27"/>
  <c r="K378" i="27" s="1"/>
  <c r="L378" i="27" s="1"/>
  <c r="M378" i="27" s="1"/>
  <c r="G377" i="27"/>
  <c r="K377" i="27" s="1"/>
  <c r="L377" i="27" s="1"/>
  <c r="M377" i="27" s="1"/>
  <c r="G376" i="27"/>
  <c r="K376" i="27" s="1"/>
  <c r="L376" i="27" s="1"/>
  <c r="M376" i="27" s="1"/>
  <c r="G375" i="27"/>
  <c r="K375" i="27" s="1"/>
  <c r="L375" i="27" s="1"/>
  <c r="M375" i="27" s="1"/>
  <c r="G374" i="27"/>
  <c r="K374" i="27" s="1"/>
  <c r="L374" i="27" s="1"/>
  <c r="M374" i="27" s="1"/>
  <c r="G373" i="27"/>
  <c r="K373" i="27" s="1"/>
  <c r="L373" i="27" s="1"/>
  <c r="M373" i="27" s="1"/>
  <c r="G372" i="27"/>
  <c r="K372" i="27" s="1"/>
  <c r="L372" i="27" s="1"/>
  <c r="M372" i="27" s="1"/>
  <c r="G371" i="27"/>
  <c r="K371" i="27" s="1"/>
  <c r="L371" i="27" s="1"/>
  <c r="M371" i="27" s="1"/>
  <c r="G370" i="27"/>
  <c r="K370" i="27" s="1"/>
  <c r="L370" i="27" s="1"/>
  <c r="M370" i="27" s="1"/>
  <c r="G369" i="27"/>
  <c r="K369" i="27" s="1"/>
  <c r="L369" i="27" s="1"/>
  <c r="M369" i="27" s="1"/>
  <c r="G368" i="27"/>
  <c r="K368" i="27" s="1"/>
  <c r="L368" i="27" s="1"/>
  <c r="M368" i="27" s="1"/>
  <c r="G367" i="27"/>
  <c r="K367" i="27" s="1"/>
  <c r="L367" i="27" s="1"/>
  <c r="M367" i="27" s="1"/>
  <c r="G366" i="27"/>
  <c r="K366" i="27" s="1"/>
  <c r="L366" i="27" s="1"/>
  <c r="M366" i="27" s="1"/>
  <c r="G365" i="27"/>
  <c r="K365" i="27" s="1"/>
  <c r="L365" i="27" s="1"/>
  <c r="M365" i="27" s="1"/>
  <c r="G364" i="27"/>
  <c r="K364" i="27" s="1"/>
  <c r="L364" i="27" s="1"/>
  <c r="M364" i="27" s="1"/>
  <c r="G363" i="27"/>
  <c r="K363" i="27" s="1"/>
  <c r="L363" i="27" s="1"/>
  <c r="M363" i="27" s="1"/>
  <c r="G362" i="27"/>
  <c r="K362" i="27" s="1"/>
  <c r="L362" i="27" s="1"/>
  <c r="M362" i="27" s="1"/>
  <c r="G361" i="27"/>
  <c r="K361" i="27" s="1"/>
  <c r="L361" i="27" s="1"/>
  <c r="M361" i="27" s="1"/>
  <c r="G360" i="27"/>
  <c r="K360" i="27" s="1"/>
  <c r="L360" i="27" s="1"/>
  <c r="M360" i="27" s="1"/>
  <c r="G359" i="27"/>
  <c r="G358" i="27"/>
  <c r="G357" i="27"/>
  <c r="K357" i="27" s="1"/>
  <c r="L357" i="27" s="1"/>
  <c r="M357" i="27" s="1"/>
  <c r="G356" i="27"/>
  <c r="G355" i="27"/>
  <c r="G354" i="27"/>
  <c r="G353" i="27"/>
  <c r="K353" i="27" s="1"/>
  <c r="L353" i="27" s="1"/>
  <c r="M353" i="27" s="1"/>
  <c r="G352" i="27"/>
  <c r="G351" i="27"/>
  <c r="G350" i="27"/>
  <c r="G349" i="27"/>
  <c r="K349" i="27" s="1"/>
  <c r="L349" i="27" s="1"/>
  <c r="M349" i="27" s="1"/>
  <c r="G348" i="27"/>
  <c r="G347" i="27"/>
  <c r="G346" i="27"/>
  <c r="G345" i="27"/>
  <c r="K345" i="27" s="1"/>
  <c r="L345" i="27" s="1"/>
  <c r="M345" i="27" s="1"/>
  <c r="G344" i="27"/>
  <c r="G343" i="27"/>
  <c r="G342" i="27"/>
  <c r="G341" i="27"/>
  <c r="K341" i="27" s="1"/>
  <c r="L341" i="27" s="1"/>
  <c r="M341" i="27" s="1"/>
  <c r="G340" i="27"/>
  <c r="G339" i="27"/>
  <c r="G338" i="27"/>
  <c r="G337" i="27"/>
  <c r="K337" i="27" s="1"/>
  <c r="L337" i="27" s="1"/>
  <c r="M337" i="27" s="1"/>
  <c r="G336" i="27"/>
  <c r="G335" i="27"/>
  <c r="G334" i="27"/>
  <c r="G333" i="27"/>
  <c r="K333" i="27" s="1"/>
  <c r="L333" i="27" s="1"/>
  <c r="M333" i="27" s="1"/>
  <c r="G332" i="27"/>
  <c r="G331" i="27"/>
  <c r="G330" i="27"/>
  <c r="G329" i="27"/>
  <c r="K329" i="27" s="1"/>
  <c r="L329" i="27" s="1"/>
  <c r="M329" i="27" s="1"/>
  <c r="G328" i="27"/>
  <c r="G327" i="27"/>
  <c r="G326" i="27"/>
  <c r="G325" i="27"/>
  <c r="K325" i="27" s="1"/>
  <c r="L325" i="27" s="1"/>
  <c r="M325" i="27" s="1"/>
  <c r="G324" i="27"/>
  <c r="G323" i="27"/>
  <c r="G322" i="27"/>
  <c r="G321" i="27"/>
  <c r="K321" i="27" s="1"/>
  <c r="L321" i="27" s="1"/>
  <c r="M321" i="27" s="1"/>
  <c r="G320" i="27"/>
  <c r="G319" i="27"/>
  <c r="G318" i="27"/>
  <c r="L317" i="27"/>
  <c r="M317" i="27" s="1"/>
  <c r="G317" i="27"/>
  <c r="K317" i="27" s="1"/>
  <c r="G316" i="27"/>
  <c r="G315" i="27"/>
  <c r="G314" i="27"/>
  <c r="G313" i="27"/>
  <c r="K313" i="27" s="1"/>
  <c r="L313" i="27" s="1"/>
  <c r="M313" i="27" s="1"/>
  <c r="G312" i="27"/>
  <c r="G311" i="27"/>
  <c r="G310" i="27"/>
  <c r="G309" i="27"/>
  <c r="K309" i="27" s="1"/>
  <c r="L309" i="27" s="1"/>
  <c r="M309" i="27" s="1"/>
  <c r="G308" i="27"/>
  <c r="G307" i="27"/>
  <c r="G306" i="27"/>
  <c r="G305" i="27"/>
  <c r="K305" i="27" s="1"/>
  <c r="L305" i="27" s="1"/>
  <c r="M305" i="27" s="1"/>
  <c r="G304" i="27"/>
  <c r="G303" i="27"/>
  <c r="G302" i="27"/>
  <c r="K302" i="27" s="1"/>
  <c r="L302" i="27" s="1"/>
  <c r="M302" i="27" s="1"/>
  <c r="G301" i="27"/>
  <c r="K301" i="27" s="1"/>
  <c r="L301" i="27" s="1"/>
  <c r="M301" i="27" s="1"/>
  <c r="G300" i="27"/>
  <c r="G299" i="27"/>
  <c r="G298" i="27"/>
  <c r="G297" i="27"/>
  <c r="K297" i="27" s="1"/>
  <c r="L297" i="27" s="1"/>
  <c r="M297" i="27" s="1"/>
  <c r="G296" i="27"/>
  <c r="G295" i="27"/>
  <c r="G294" i="27"/>
  <c r="K294" i="27" s="1"/>
  <c r="L294" i="27" s="1"/>
  <c r="M294" i="27" s="1"/>
  <c r="G293" i="27"/>
  <c r="K293" i="27" s="1"/>
  <c r="L293" i="27" s="1"/>
  <c r="M293" i="27" s="1"/>
  <c r="G292" i="27"/>
  <c r="G291" i="27"/>
  <c r="G290" i="27"/>
  <c r="G289" i="27"/>
  <c r="K289" i="27" s="1"/>
  <c r="L289" i="27" s="1"/>
  <c r="M289" i="27" s="1"/>
  <c r="G288" i="27"/>
  <c r="G287" i="27"/>
  <c r="G286" i="27"/>
  <c r="K286" i="27" s="1"/>
  <c r="L286" i="27" s="1"/>
  <c r="M286" i="27" s="1"/>
  <c r="G285" i="27"/>
  <c r="K285" i="27" s="1"/>
  <c r="L285" i="27" s="1"/>
  <c r="M285" i="27" s="1"/>
  <c r="G284" i="27"/>
  <c r="G283" i="27"/>
  <c r="G282" i="27"/>
  <c r="G281" i="27"/>
  <c r="K281" i="27" s="1"/>
  <c r="L281" i="27" s="1"/>
  <c r="M281" i="27" s="1"/>
  <c r="G280" i="27"/>
  <c r="G279" i="27"/>
  <c r="G278" i="27"/>
  <c r="K278" i="27" s="1"/>
  <c r="L278" i="27" s="1"/>
  <c r="M278" i="27" s="1"/>
  <c r="G277" i="27"/>
  <c r="K277" i="27" s="1"/>
  <c r="L277" i="27" s="1"/>
  <c r="M277" i="27" s="1"/>
  <c r="G276" i="27"/>
  <c r="G275" i="27"/>
  <c r="G274" i="27"/>
  <c r="G273" i="27"/>
  <c r="K273" i="27" s="1"/>
  <c r="L273" i="27" s="1"/>
  <c r="M273" i="27" s="1"/>
  <c r="G272" i="27"/>
  <c r="G271" i="27"/>
  <c r="G270" i="27"/>
  <c r="K270" i="27" s="1"/>
  <c r="L270" i="27" s="1"/>
  <c r="M270" i="27" s="1"/>
  <c r="G269" i="27"/>
  <c r="K269" i="27" s="1"/>
  <c r="L269" i="27" s="1"/>
  <c r="M269" i="27" s="1"/>
  <c r="G268" i="27"/>
  <c r="G267" i="27"/>
  <c r="G266" i="27"/>
  <c r="G265" i="27"/>
  <c r="K265" i="27" s="1"/>
  <c r="L265" i="27" s="1"/>
  <c r="M265" i="27" s="1"/>
  <c r="G264" i="27"/>
  <c r="G263" i="27"/>
  <c r="G262" i="27"/>
  <c r="K262" i="27" s="1"/>
  <c r="L262" i="27" s="1"/>
  <c r="M262" i="27" s="1"/>
  <c r="G261" i="27"/>
  <c r="K261" i="27" s="1"/>
  <c r="L261" i="27" s="1"/>
  <c r="M261" i="27" s="1"/>
  <c r="G260" i="27"/>
  <c r="G259" i="27"/>
  <c r="G258" i="27"/>
  <c r="G257" i="27"/>
  <c r="K257" i="27" s="1"/>
  <c r="L257" i="27" s="1"/>
  <c r="M257" i="27" s="1"/>
  <c r="G256" i="27"/>
  <c r="G255" i="27"/>
  <c r="G254" i="27"/>
  <c r="K254" i="27" s="1"/>
  <c r="L254" i="27" s="1"/>
  <c r="M254" i="27" s="1"/>
  <c r="G253" i="27"/>
  <c r="K253" i="27" s="1"/>
  <c r="L253" i="27" s="1"/>
  <c r="M253" i="27" s="1"/>
  <c r="G252" i="27"/>
  <c r="G251" i="27"/>
  <c r="G250" i="27"/>
  <c r="G249" i="27"/>
  <c r="K249" i="27" s="1"/>
  <c r="L249" i="27" s="1"/>
  <c r="M249" i="27" s="1"/>
  <c r="G248" i="27"/>
  <c r="G247" i="27"/>
  <c r="G246" i="27"/>
  <c r="K246" i="27" s="1"/>
  <c r="L246" i="27" s="1"/>
  <c r="M246" i="27" s="1"/>
  <c r="G245" i="27"/>
  <c r="K245" i="27" s="1"/>
  <c r="L245" i="27" s="1"/>
  <c r="M245" i="27" s="1"/>
  <c r="G244" i="27"/>
  <c r="G243" i="27"/>
  <c r="G242" i="27"/>
  <c r="G241" i="27"/>
  <c r="K241" i="27" s="1"/>
  <c r="L241" i="27" s="1"/>
  <c r="M241" i="27" s="1"/>
  <c r="G240" i="27"/>
  <c r="G239" i="27"/>
  <c r="G238" i="27"/>
  <c r="K238" i="27" s="1"/>
  <c r="L238" i="27" s="1"/>
  <c r="M238" i="27" s="1"/>
  <c r="G237" i="27"/>
  <c r="G236" i="27"/>
  <c r="K236" i="27" s="1"/>
  <c r="L236" i="27" s="1"/>
  <c r="M236" i="27" s="1"/>
  <c r="G235" i="27"/>
  <c r="G234" i="27"/>
  <c r="K234" i="27" s="1"/>
  <c r="L234" i="27" s="1"/>
  <c r="M234" i="27" s="1"/>
  <c r="G233" i="27"/>
  <c r="G232" i="27"/>
  <c r="G231" i="27"/>
  <c r="K231" i="27" s="1"/>
  <c r="L231" i="27" s="1"/>
  <c r="M231" i="27" s="1"/>
  <c r="G230" i="27"/>
  <c r="K230" i="27" s="1"/>
  <c r="L230" i="27" s="1"/>
  <c r="M230" i="27" s="1"/>
  <c r="G229" i="27"/>
  <c r="G228" i="27"/>
  <c r="G227" i="27"/>
  <c r="K227" i="27" s="1"/>
  <c r="L227" i="27" s="1"/>
  <c r="M227" i="27" s="1"/>
  <c r="G226" i="27"/>
  <c r="K226" i="27" s="1"/>
  <c r="L226" i="27" s="1"/>
  <c r="M226" i="27" s="1"/>
  <c r="G225" i="27"/>
  <c r="G224" i="27"/>
  <c r="G223" i="27"/>
  <c r="K223" i="27" s="1"/>
  <c r="L223" i="27" s="1"/>
  <c r="M223" i="27" s="1"/>
  <c r="G222" i="27"/>
  <c r="K222" i="27" s="1"/>
  <c r="L222" i="27" s="1"/>
  <c r="M222" i="27" s="1"/>
  <c r="G221" i="27"/>
  <c r="G220" i="27"/>
  <c r="G219" i="27"/>
  <c r="K219" i="27" s="1"/>
  <c r="L219" i="27" s="1"/>
  <c r="M219" i="27" s="1"/>
  <c r="G218" i="27"/>
  <c r="K218" i="27" s="1"/>
  <c r="L218" i="27" s="1"/>
  <c r="M218" i="27" s="1"/>
  <c r="G217" i="27"/>
  <c r="G216" i="27"/>
  <c r="G215" i="27"/>
  <c r="K215" i="27" s="1"/>
  <c r="L215" i="27" s="1"/>
  <c r="M215" i="27" s="1"/>
  <c r="G214" i="27"/>
  <c r="K214" i="27" s="1"/>
  <c r="L214" i="27" s="1"/>
  <c r="M214" i="27" s="1"/>
  <c r="G213" i="27"/>
  <c r="G212" i="27"/>
  <c r="G211" i="27"/>
  <c r="K211" i="27" s="1"/>
  <c r="L211" i="27" s="1"/>
  <c r="M211" i="27" s="1"/>
  <c r="G210" i="27"/>
  <c r="K210" i="27" s="1"/>
  <c r="L210" i="27" s="1"/>
  <c r="M210" i="27" s="1"/>
  <c r="G209" i="27"/>
  <c r="G208" i="27"/>
  <c r="G207" i="27"/>
  <c r="K207" i="27" s="1"/>
  <c r="L207" i="27" s="1"/>
  <c r="M207" i="27" s="1"/>
  <c r="G206" i="27"/>
  <c r="K206" i="27" s="1"/>
  <c r="L206" i="27" s="1"/>
  <c r="M206" i="27" s="1"/>
  <c r="G205" i="27"/>
  <c r="G204" i="27"/>
  <c r="G203" i="27"/>
  <c r="K203" i="27" s="1"/>
  <c r="L203" i="27" s="1"/>
  <c r="M203" i="27" s="1"/>
  <c r="G202" i="27"/>
  <c r="K202" i="27" s="1"/>
  <c r="L202" i="27" s="1"/>
  <c r="M202" i="27" s="1"/>
  <c r="G201" i="27"/>
  <c r="G200" i="27"/>
  <c r="G199" i="27"/>
  <c r="K199" i="27" s="1"/>
  <c r="L199" i="27" s="1"/>
  <c r="M199" i="27" s="1"/>
  <c r="G198" i="27"/>
  <c r="K198" i="27" s="1"/>
  <c r="L198" i="27" s="1"/>
  <c r="M198" i="27" s="1"/>
  <c r="G197" i="27"/>
  <c r="G196" i="27"/>
  <c r="G195" i="27"/>
  <c r="K195" i="27" s="1"/>
  <c r="L195" i="27" s="1"/>
  <c r="M195" i="27" s="1"/>
  <c r="G194" i="27"/>
  <c r="K194" i="27" s="1"/>
  <c r="L194" i="27" s="1"/>
  <c r="M194" i="27" s="1"/>
  <c r="G193" i="27"/>
  <c r="G192" i="27"/>
  <c r="G191" i="27"/>
  <c r="K191" i="27" s="1"/>
  <c r="L191" i="27" s="1"/>
  <c r="M191" i="27" s="1"/>
  <c r="G190" i="27"/>
  <c r="K190" i="27" s="1"/>
  <c r="L190" i="27" s="1"/>
  <c r="M190" i="27" s="1"/>
  <c r="G189" i="27"/>
  <c r="G188" i="27"/>
  <c r="G187" i="27"/>
  <c r="K187" i="27" s="1"/>
  <c r="L187" i="27" s="1"/>
  <c r="M187" i="27" s="1"/>
  <c r="G186" i="27"/>
  <c r="K186" i="27" s="1"/>
  <c r="L186" i="27" s="1"/>
  <c r="M186" i="27" s="1"/>
  <c r="G185" i="27"/>
  <c r="G184" i="27"/>
  <c r="G183" i="27"/>
  <c r="K183" i="27" s="1"/>
  <c r="L183" i="27" s="1"/>
  <c r="M183" i="27" s="1"/>
  <c r="G182" i="27"/>
  <c r="K182" i="27" s="1"/>
  <c r="L182" i="27" s="1"/>
  <c r="M182" i="27" s="1"/>
  <c r="G181" i="27"/>
  <c r="G180" i="27"/>
  <c r="G179" i="27"/>
  <c r="K179" i="27" s="1"/>
  <c r="L179" i="27" s="1"/>
  <c r="M179" i="27" s="1"/>
  <c r="G178" i="27"/>
  <c r="K178" i="27" s="1"/>
  <c r="L178" i="27" s="1"/>
  <c r="M178" i="27" s="1"/>
  <c r="G177" i="27"/>
  <c r="G176" i="27"/>
  <c r="G175" i="27"/>
  <c r="K175" i="27" s="1"/>
  <c r="L175" i="27" s="1"/>
  <c r="M175" i="27" s="1"/>
  <c r="G174" i="27"/>
  <c r="K174" i="27" s="1"/>
  <c r="L174" i="27" s="1"/>
  <c r="M174" i="27" s="1"/>
  <c r="G173" i="27"/>
  <c r="G172" i="27"/>
  <c r="G171" i="27"/>
  <c r="K171" i="27" s="1"/>
  <c r="L171" i="27" s="1"/>
  <c r="M171" i="27" s="1"/>
  <c r="G170" i="27"/>
  <c r="K170" i="27" s="1"/>
  <c r="L170" i="27" s="1"/>
  <c r="M170" i="27" s="1"/>
  <c r="G169" i="27"/>
  <c r="G168" i="27"/>
  <c r="G167" i="27"/>
  <c r="K167" i="27" s="1"/>
  <c r="L167" i="27" s="1"/>
  <c r="M167" i="27" s="1"/>
  <c r="G166" i="27"/>
  <c r="K166" i="27" s="1"/>
  <c r="L166" i="27" s="1"/>
  <c r="M166" i="27" s="1"/>
  <c r="G165" i="27"/>
  <c r="G164" i="27"/>
  <c r="G163" i="27"/>
  <c r="K163" i="27" s="1"/>
  <c r="L163" i="27" s="1"/>
  <c r="M163" i="27" s="1"/>
  <c r="G162" i="27"/>
  <c r="K162" i="27" s="1"/>
  <c r="L162" i="27" s="1"/>
  <c r="M162" i="27" s="1"/>
  <c r="G161" i="27"/>
  <c r="G160" i="27"/>
  <c r="G159" i="27"/>
  <c r="K159" i="27" s="1"/>
  <c r="L159" i="27" s="1"/>
  <c r="M159" i="27" s="1"/>
  <c r="G158" i="27"/>
  <c r="K158" i="27" s="1"/>
  <c r="L158" i="27" s="1"/>
  <c r="M158" i="27" s="1"/>
  <c r="G157" i="27"/>
  <c r="G156" i="27"/>
  <c r="G155" i="27"/>
  <c r="K155" i="27" s="1"/>
  <c r="L155" i="27" s="1"/>
  <c r="M155" i="27" s="1"/>
  <c r="G154" i="27"/>
  <c r="K154" i="27" s="1"/>
  <c r="L154" i="27" s="1"/>
  <c r="M154" i="27" s="1"/>
  <c r="G153" i="27"/>
  <c r="G152" i="27"/>
  <c r="G151" i="27"/>
  <c r="K151" i="27" s="1"/>
  <c r="L151" i="27" s="1"/>
  <c r="M151" i="27" s="1"/>
  <c r="G150" i="27"/>
  <c r="K150" i="27" s="1"/>
  <c r="L150" i="27" s="1"/>
  <c r="M150" i="27" s="1"/>
  <c r="G149" i="27"/>
  <c r="G148" i="27"/>
  <c r="G147" i="27"/>
  <c r="K147" i="27" s="1"/>
  <c r="L147" i="27" s="1"/>
  <c r="M147" i="27" s="1"/>
  <c r="G146" i="27"/>
  <c r="K146" i="27" s="1"/>
  <c r="L146" i="27" s="1"/>
  <c r="M146" i="27" s="1"/>
  <c r="G145" i="27"/>
  <c r="G144" i="27"/>
  <c r="G143" i="27"/>
  <c r="K143" i="27" s="1"/>
  <c r="L143" i="27" s="1"/>
  <c r="M143" i="27" s="1"/>
  <c r="G142" i="27"/>
  <c r="K142" i="27" s="1"/>
  <c r="L142" i="27" s="1"/>
  <c r="M142" i="27" s="1"/>
  <c r="G141" i="27"/>
  <c r="G140" i="27"/>
  <c r="G139" i="27"/>
  <c r="K139" i="27" s="1"/>
  <c r="L139" i="27" s="1"/>
  <c r="M139" i="27" s="1"/>
  <c r="G138" i="27"/>
  <c r="K138" i="27" s="1"/>
  <c r="L138" i="27" s="1"/>
  <c r="M138" i="27" s="1"/>
  <c r="G137" i="27"/>
  <c r="G136" i="27"/>
  <c r="G135" i="27"/>
  <c r="K135" i="27" s="1"/>
  <c r="L135" i="27" s="1"/>
  <c r="M135" i="27" s="1"/>
  <c r="L134" i="27"/>
  <c r="M134" i="27" s="1"/>
  <c r="G134" i="27"/>
  <c r="K134" i="27" s="1"/>
  <c r="G133" i="27"/>
  <c r="G132" i="27"/>
  <c r="G131" i="27"/>
  <c r="K131" i="27" s="1"/>
  <c r="L131" i="27" s="1"/>
  <c r="M131" i="27" s="1"/>
  <c r="G130" i="27"/>
  <c r="K130" i="27" s="1"/>
  <c r="L130" i="27" s="1"/>
  <c r="M130" i="27" s="1"/>
  <c r="G129" i="27"/>
  <c r="G128" i="27"/>
  <c r="G127" i="27"/>
  <c r="K127" i="27" s="1"/>
  <c r="L127" i="27" s="1"/>
  <c r="M127" i="27" s="1"/>
  <c r="G126" i="27"/>
  <c r="K126" i="27" s="1"/>
  <c r="L126" i="27" s="1"/>
  <c r="M126" i="27" s="1"/>
  <c r="G125" i="27"/>
  <c r="G124" i="27"/>
  <c r="G123" i="27"/>
  <c r="K123" i="27" s="1"/>
  <c r="L123" i="27" s="1"/>
  <c r="M123" i="27" s="1"/>
  <c r="G122" i="27"/>
  <c r="K122" i="27" s="1"/>
  <c r="L122" i="27" s="1"/>
  <c r="M122" i="27" s="1"/>
  <c r="G121" i="27"/>
  <c r="G120" i="27"/>
  <c r="G119" i="27"/>
  <c r="K119" i="27" s="1"/>
  <c r="L119" i="27" s="1"/>
  <c r="M119" i="27" s="1"/>
  <c r="G118" i="27"/>
  <c r="K118" i="27" s="1"/>
  <c r="L118" i="27" s="1"/>
  <c r="M118" i="27" s="1"/>
  <c r="G117" i="27"/>
  <c r="G116" i="27"/>
  <c r="G115" i="27"/>
  <c r="K115" i="27" s="1"/>
  <c r="L115" i="27" s="1"/>
  <c r="M115" i="27" s="1"/>
  <c r="G114" i="27"/>
  <c r="K114" i="27" s="1"/>
  <c r="L114" i="27" s="1"/>
  <c r="M114" i="27" s="1"/>
  <c r="G113" i="27"/>
  <c r="G112" i="27"/>
  <c r="G111" i="27"/>
  <c r="K111" i="27" s="1"/>
  <c r="L111" i="27" s="1"/>
  <c r="M111" i="27" s="1"/>
  <c r="G110" i="27"/>
  <c r="K110" i="27" s="1"/>
  <c r="L110" i="27" s="1"/>
  <c r="M110" i="27" s="1"/>
  <c r="G109" i="27"/>
  <c r="G108" i="27"/>
  <c r="G107" i="27"/>
  <c r="K107" i="27" s="1"/>
  <c r="L107" i="27" s="1"/>
  <c r="M107" i="27" s="1"/>
  <c r="G106" i="27"/>
  <c r="K106" i="27" s="1"/>
  <c r="L106" i="27" s="1"/>
  <c r="M106" i="27" s="1"/>
  <c r="G105" i="27"/>
  <c r="G104" i="27"/>
  <c r="G103" i="27"/>
  <c r="K103" i="27" s="1"/>
  <c r="L103" i="27" s="1"/>
  <c r="M103" i="27" s="1"/>
  <c r="G102" i="27"/>
  <c r="K102" i="27" s="1"/>
  <c r="L102" i="27" s="1"/>
  <c r="M102" i="27" s="1"/>
  <c r="G101" i="27"/>
  <c r="G100" i="27"/>
  <c r="G99" i="27"/>
  <c r="K99" i="27" s="1"/>
  <c r="L99" i="27" s="1"/>
  <c r="M99" i="27" s="1"/>
  <c r="G98" i="27"/>
  <c r="K98" i="27" s="1"/>
  <c r="L98" i="27" s="1"/>
  <c r="M98" i="27" s="1"/>
  <c r="G97" i="27"/>
  <c r="G96" i="27"/>
  <c r="G95" i="27"/>
  <c r="K95" i="27" s="1"/>
  <c r="L95" i="27" s="1"/>
  <c r="M95" i="27" s="1"/>
  <c r="G94" i="27"/>
  <c r="K94" i="27" s="1"/>
  <c r="L94" i="27" s="1"/>
  <c r="M94" i="27" s="1"/>
  <c r="G93" i="27"/>
  <c r="G92" i="27"/>
  <c r="G91" i="27"/>
  <c r="K91" i="27" s="1"/>
  <c r="L91" i="27" s="1"/>
  <c r="M91" i="27" s="1"/>
  <c r="G90" i="27"/>
  <c r="K90" i="27" s="1"/>
  <c r="L90" i="27" s="1"/>
  <c r="M90" i="27" s="1"/>
  <c r="G89" i="27"/>
  <c r="G88" i="27"/>
  <c r="G87" i="27"/>
  <c r="K87" i="27" s="1"/>
  <c r="L87" i="27" s="1"/>
  <c r="M87" i="27" s="1"/>
  <c r="G86" i="27"/>
  <c r="K86" i="27" s="1"/>
  <c r="L86" i="27" s="1"/>
  <c r="M86" i="27" s="1"/>
  <c r="G85" i="27"/>
  <c r="G84" i="27"/>
  <c r="G83" i="27"/>
  <c r="K83" i="27" s="1"/>
  <c r="L83" i="27" s="1"/>
  <c r="M83" i="27" s="1"/>
  <c r="G82" i="27"/>
  <c r="K82" i="27" s="1"/>
  <c r="L82" i="27" s="1"/>
  <c r="M82" i="27" s="1"/>
  <c r="G81" i="27"/>
  <c r="G80" i="27"/>
  <c r="G79" i="27"/>
  <c r="K79" i="27" s="1"/>
  <c r="L79" i="27" s="1"/>
  <c r="M79" i="27" s="1"/>
  <c r="G78" i="27"/>
  <c r="K78" i="27" s="1"/>
  <c r="L78" i="27" s="1"/>
  <c r="M78" i="27" s="1"/>
  <c r="G77" i="27"/>
  <c r="G76" i="27"/>
  <c r="G75" i="27"/>
  <c r="K75" i="27" s="1"/>
  <c r="L75" i="27" s="1"/>
  <c r="M75" i="27" s="1"/>
  <c r="G74" i="27"/>
  <c r="K74" i="27" s="1"/>
  <c r="L74" i="27" s="1"/>
  <c r="M74" i="27" s="1"/>
  <c r="G73" i="27"/>
  <c r="G72" i="27"/>
  <c r="G71" i="27"/>
  <c r="K71" i="27" s="1"/>
  <c r="L71" i="27" s="1"/>
  <c r="M71" i="27" s="1"/>
  <c r="G70" i="27"/>
  <c r="K70" i="27" s="1"/>
  <c r="L70" i="27" s="1"/>
  <c r="M70" i="27" s="1"/>
  <c r="G69" i="27"/>
  <c r="G68" i="27"/>
  <c r="G67" i="27"/>
  <c r="K67" i="27" s="1"/>
  <c r="L67" i="27" s="1"/>
  <c r="M67" i="27" s="1"/>
  <c r="G66" i="27"/>
  <c r="K66" i="27" s="1"/>
  <c r="L66" i="27" s="1"/>
  <c r="M66" i="27" s="1"/>
  <c r="G65" i="27"/>
  <c r="G64" i="27"/>
  <c r="G63" i="27"/>
  <c r="K63" i="27" s="1"/>
  <c r="L63" i="27" s="1"/>
  <c r="M63" i="27" s="1"/>
  <c r="G62" i="27"/>
  <c r="K62" i="27" s="1"/>
  <c r="L62" i="27" s="1"/>
  <c r="M62" i="27" s="1"/>
  <c r="G61" i="27"/>
  <c r="G60" i="27"/>
  <c r="G59" i="27"/>
  <c r="K59" i="27" s="1"/>
  <c r="L59" i="27" s="1"/>
  <c r="M59" i="27" s="1"/>
  <c r="G58" i="27"/>
  <c r="K58" i="27" s="1"/>
  <c r="L58" i="27" s="1"/>
  <c r="M58" i="27" s="1"/>
  <c r="G57" i="27"/>
  <c r="G56" i="27"/>
  <c r="G55" i="27"/>
  <c r="K55" i="27" s="1"/>
  <c r="L55" i="27" s="1"/>
  <c r="M55" i="27" s="1"/>
  <c r="G54" i="27"/>
  <c r="K54" i="27" s="1"/>
  <c r="L54" i="27" s="1"/>
  <c r="M54" i="27" s="1"/>
  <c r="G53" i="27"/>
  <c r="G52" i="27"/>
  <c r="G51" i="27"/>
  <c r="K51" i="27" s="1"/>
  <c r="L51" i="27" s="1"/>
  <c r="M51" i="27" s="1"/>
  <c r="G50" i="27"/>
  <c r="K50" i="27" s="1"/>
  <c r="L50" i="27" s="1"/>
  <c r="M50" i="27" s="1"/>
  <c r="G49" i="27"/>
  <c r="K49" i="27" s="1"/>
  <c r="L49" i="27" s="1"/>
  <c r="M49" i="27" s="1"/>
  <c r="G48" i="27"/>
  <c r="K48" i="27" s="1"/>
  <c r="L48" i="27" s="1"/>
  <c r="M48" i="27" s="1"/>
  <c r="G47" i="27"/>
  <c r="K47" i="27" s="1"/>
  <c r="L47" i="27" s="1"/>
  <c r="M47" i="27" s="1"/>
  <c r="G46" i="27"/>
  <c r="K46" i="27" s="1"/>
  <c r="L46" i="27" s="1"/>
  <c r="M46" i="27" s="1"/>
  <c r="G45" i="27"/>
  <c r="K45" i="27" s="1"/>
  <c r="L45" i="27" s="1"/>
  <c r="M45" i="27" s="1"/>
  <c r="G44" i="27"/>
  <c r="K44" i="27" s="1"/>
  <c r="L44" i="27" s="1"/>
  <c r="M44" i="27" s="1"/>
  <c r="G43" i="27"/>
  <c r="K43" i="27" s="1"/>
  <c r="L43" i="27" s="1"/>
  <c r="M43" i="27" s="1"/>
  <c r="G42" i="27"/>
  <c r="K42" i="27" s="1"/>
  <c r="L42" i="27" s="1"/>
  <c r="M42" i="27" s="1"/>
  <c r="G41" i="27"/>
  <c r="K41" i="27" s="1"/>
  <c r="L41" i="27" s="1"/>
  <c r="M41" i="27" s="1"/>
  <c r="G40" i="27"/>
  <c r="K40" i="27" s="1"/>
  <c r="L40" i="27" s="1"/>
  <c r="M40" i="27" s="1"/>
  <c r="G39" i="27"/>
  <c r="K39" i="27" s="1"/>
  <c r="L39" i="27" s="1"/>
  <c r="M39" i="27" s="1"/>
  <c r="G38" i="27"/>
  <c r="K38" i="27" s="1"/>
  <c r="L38" i="27" s="1"/>
  <c r="M38" i="27" s="1"/>
  <c r="G37" i="27"/>
  <c r="K37" i="27" s="1"/>
  <c r="L37" i="27" s="1"/>
  <c r="M37" i="27" s="1"/>
  <c r="G36" i="27"/>
  <c r="K36" i="27" s="1"/>
  <c r="L36" i="27" s="1"/>
  <c r="M36" i="27" s="1"/>
  <c r="G35" i="27"/>
  <c r="K35" i="27" s="1"/>
  <c r="L35" i="27" s="1"/>
  <c r="M35" i="27" s="1"/>
  <c r="G34" i="27"/>
  <c r="K34" i="27" s="1"/>
  <c r="L34" i="27" s="1"/>
  <c r="M34" i="27" s="1"/>
  <c r="G33" i="27"/>
  <c r="K33" i="27" s="1"/>
  <c r="L33" i="27" s="1"/>
  <c r="M33" i="27" s="1"/>
  <c r="G32" i="27"/>
  <c r="K32" i="27" s="1"/>
  <c r="L32" i="27" s="1"/>
  <c r="M32" i="27" s="1"/>
  <c r="G31" i="27"/>
  <c r="K31" i="27" s="1"/>
  <c r="L31" i="27" s="1"/>
  <c r="M31" i="27" s="1"/>
  <c r="G30" i="27"/>
  <c r="K30" i="27" s="1"/>
  <c r="L30" i="27" s="1"/>
  <c r="M30" i="27" s="1"/>
  <c r="G29" i="27"/>
  <c r="K29" i="27" s="1"/>
  <c r="L29" i="27" s="1"/>
  <c r="M29" i="27" s="1"/>
  <c r="G28" i="27"/>
  <c r="K28" i="27" s="1"/>
  <c r="L28" i="27" s="1"/>
  <c r="M28" i="27" s="1"/>
  <c r="G27" i="27"/>
  <c r="K27" i="27" s="1"/>
  <c r="L27" i="27" s="1"/>
  <c r="M27" i="27" s="1"/>
  <c r="G26" i="27"/>
  <c r="K26" i="27" s="1"/>
  <c r="L26" i="27" s="1"/>
  <c r="M26" i="27" s="1"/>
  <c r="G25" i="27"/>
  <c r="K25" i="27" s="1"/>
  <c r="L25" i="27" s="1"/>
  <c r="M25" i="27" s="1"/>
  <c r="G24" i="27"/>
  <c r="K24" i="27" s="1"/>
  <c r="L24" i="27" s="1"/>
  <c r="M24" i="27" s="1"/>
  <c r="G23" i="27"/>
  <c r="K23" i="27" s="1"/>
  <c r="L23" i="27" s="1"/>
  <c r="M23" i="27" s="1"/>
  <c r="G22" i="27"/>
  <c r="K22" i="27" s="1"/>
  <c r="L22" i="27" s="1"/>
  <c r="M22" i="27" s="1"/>
  <c r="G21" i="27"/>
  <c r="K21" i="27" s="1"/>
  <c r="L21" i="27" s="1"/>
  <c r="M21" i="27" s="1"/>
  <c r="G20" i="27"/>
  <c r="K20" i="27" s="1"/>
  <c r="L20" i="27" s="1"/>
  <c r="M20" i="27" s="1"/>
  <c r="G19" i="27"/>
  <c r="K19" i="27" s="1"/>
  <c r="L19" i="27" s="1"/>
  <c r="M19" i="27" s="1"/>
  <c r="G18" i="27"/>
  <c r="K18" i="27" s="1"/>
  <c r="L18" i="27" s="1"/>
  <c r="M18" i="27" s="1"/>
  <c r="G17" i="27"/>
  <c r="K17" i="27" s="1"/>
  <c r="L17" i="27" s="1"/>
  <c r="M17" i="27" s="1"/>
  <c r="G16" i="27"/>
  <c r="K16" i="27" s="1"/>
  <c r="L16" i="27" s="1"/>
  <c r="M16" i="27" s="1"/>
  <c r="G15" i="27"/>
  <c r="K15" i="27" s="1"/>
  <c r="L15" i="27" s="1"/>
  <c r="M15" i="27" s="1"/>
  <c r="G14" i="27"/>
  <c r="K14" i="27" s="1"/>
  <c r="L14" i="27" s="1"/>
  <c r="M14" i="27" s="1"/>
  <c r="G13" i="27"/>
  <c r="K13" i="27" s="1"/>
  <c r="L13" i="27" s="1"/>
  <c r="M13" i="27" s="1"/>
  <c r="G12" i="27"/>
  <c r="K12" i="27" s="1"/>
  <c r="L12" i="27" s="1"/>
  <c r="M12" i="27" s="1"/>
  <c r="G11" i="27"/>
  <c r="J10" i="27"/>
  <c r="I10" i="27"/>
  <c r="I659" i="27" s="1"/>
  <c r="F10" i="27"/>
  <c r="F659" i="27" s="1"/>
  <c r="E10" i="27"/>
  <c r="E659" i="27" s="1"/>
  <c r="N9" i="27"/>
  <c r="O9" i="27" s="1"/>
  <c r="H10" i="27"/>
  <c r="H659" i="27" s="1"/>
  <c r="L7" i="27"/>
  <c r="M7" i="27" s="1"/>
  <c r="G6" i="27"/>
  <c r="K6" i="27" s="1"/>
  <c r="K5" i="27"/>
  <c r="L5" i="27" s="1"/>
  <c r="M5" i="27" s="1"/>
  <c r="K4" i="27"/>
  <c r="L4" i="27" s="1"/>
  <c r="I576" i="26"/>
  <c r="I664" i="26" s="1"/>
  <c r="F576" i="26"/>
  <c r="F664" i="26" s="1"/>
  <c r="E576" i="26"/>
  <c r="E664" i="26" s="1"/>
  <c r="F648" i="26"/>
  <c r="F665" i="26" s="1"/>
  <c r="L665" i="26" s="1"/>
  <c r="P646" i="26"/>
  <c r="P645" i="26"/>
  <c r="P644" i="26"/>
  <c r="P643" i="26"/>
  <c r="P642" i="26"/>
  <c r="P641" i="26"/>
  <c r="L641" i="26" s="1"/>
  <c r="M641" i="26" s="1"/>
  <c r="P640" i="26"/>
  <c r="L640" i="26" s="1"/>
  <c r="M640" i="26" s="1"/>
  <c r="P639" i="26"/>
  <c r="P638" i="26"/>
  <c r="P637" i="26"/>
  <c r="P636" i="26"/>
  <c r="P635" i="26"/>
  <c r="P634" i="26"/>
  <c r="P633" i="26"/>
  <c r="P632" i="26"/>
  <c r="P631" i="26"/>
  <c r="P630" i="26"/>
  <c r="P629" i="26"/>
  <c r="P628" i="26"/>
  <c r="P627" i="26"/>
  <c r="P626" i="26"/>
  <c r="P625" i="26"/>
  <c r="P624" i="26"/>
  <c r="P623" i="26"/>
  <c r="G641" i="26"/>
  <c r="G640" i="26"/>
  <c r="H646" i="26"/>
  <c r="H645" i="26"/>
  <c r="H644" i="26"/>
  <c r="H643" i="26"/>
  <c r="H642" i="26"/>
  <c r="N9" i="26"/>
  <c r="O9" i="26" s="1"/>
  <c r="I10" i="26"/>
  <c r="F10" i="26"/>
  <c r="H569" i="26"/>
  <c r="H568" i="26"/>
  <c r="H567" i="26"/>
  <c r="H566" i="26"/>
  <c r="H565" i="26"/>
  <c r="H564" i="26"/>
  <c r="H563" i="26"/>
  <c r="H562" i="26"/>
  <c r="H561" i="26"/>
  <c r="H560" i="26"/>
  <c r="H559" i="26"/>
  <c r="H558" i="26"/>
  <c r="H557" i="26"/>
  <c r="H556" i="26"/>
  <c r="H555" i="26"/>
  <c r="H554" i="26"/>
  <c r="H553" i="26"/>
  <c r="H552" i="26"/>
  <c r="H551" i="26"/>
  <c r="H550" i="26"/>
  <c r="H549" i="26"/>
  <c r="H548" i="26"/>
  <c r="H547" i="26"/>
  <c r="G546" i="26"/>
  <c r="G545" i="26"/>
  <c r="K545" i="26" s="1"/>
  <c r="L545" i="26" s="1"/>
  <c r="M545" i="26" s="1"/>
  <c r="G544" i="26"/>
  <c r="K544" i="26" s="1"/>
  <c r="L544" i="26" s="1"/>
  <c r="M544" i="26" s="1"/>
  <c r="G543" i="26"/>
  <c r="K543" i="26" s="1"/>
  <c r="L543" i="26" s="1"/>
  <c r="M543" i="26" s="1"/>
  <c r="G542" i="26"/>
  <c r="K542" i="26" s="1"/>
  <c r="L542" i="26" s="1"/>
  <c r="M542" i="26" s="1"/>
  <c r="G541" i="26"/>
  <c r="G540" i="26"/>
  <c r="K540" i="26" s="1"/>
  <c r="L540" i="26" s="1"/>
  <c r="M540" i="26" s="1"/>
  <c r="G539" i="26"/>
  <c r="K539" i="26" s="1"/>
  <c r="L539" i="26" s="1"/>
  <c r="M539" i="26" s="1"/>
  <c r="G538" i="26"/>
  <c r="G537" i="26"/>
  <c r="K537" i="26" s="1"/>
  <c r="L537" i="26" s="1"/>
  <c r="M537" i="26" s="1"/>
  <c r="G536" i="26"/>
  <c r="K536" i="26" s="1"/>
  <c r="L536" i="26" s="1"/>
  <c r="M536" i="26" s="1"/>
  <c r="G535" i="26"/>
  <c r="G534" i="26"/>
  <c r="K534" i="26" s="1"/>
  <c r="L534" i="26" s="1"/>
  <c r="M534" i="26" s="1"/>
  <c r="G533" i="26"/>
  <c r="K533" i="26" s="1"/>
  <c r="L533" i="26" s="1"/>
  <c r="M533" i="26" s="1"/>
  <c r="G532" i="26"/>
  <c r="K532" i="26" s="1"/>
  <c r="L532" i="26" s="1"/>
  <c r="M532" i="26" s="1"/>
  <c r="G531" i="26"/>
  <c r="K531" i="26" s="1"/>
  <c r="L531" i="26" s="1"/>
  <c r="M531" i="26" s="1"/>
  <c r="G530" i="26"/>
  <c r="K530" i="26" s="1"/>
  <c r="L530" i="26" s="1"/>
  <c r="M530" i="26" s="1"/>
  <c r="G529" i="26"/>
  <c r="G528" i="26"/>
  <c r="K528" i="26" s="1"/>
  <c r="L528" i="26" s="1"/>
  <c r="M528" i="26" s="1"/>
  <c r="G527" i="26"/>
  <c r="K527" i="26" s="1"/>
  <c r="L527" i="26" s="1"/>
  <c r="M527" i="26" s="1"/>
  <c r="G526" i="26"/>
  <c r="K526" i="26" s="1"/>
  <c r="L526" i="26" s="1"/>
  <c r="M526" i="26" s="1"/>
  <c r="G525" i="26"/>
  <c r="K525" i="26" s="1"/>
  <c r="L525" i="26" s="1"/>
  <c r="M525" i="26" s="1"/>
  <c r="G524" i="26"/>
  <c r="K524" i="26" s="1"/>
  <c r="L524" i="26" s="1"/>
  <c r="M524" i="26" s="1"/>
  <c r="G523" i="26"/>
  <c r="G522" i="26"/>
  <c r="G521" i="26"/>
  <c r="K521" i="26" s="1"/>
  <c r="L521" i="26" s="1"/>
  <c r="M521" i="26" s="1"/>
  <c r="G520" i="26"/>
  <c r="K520" i="26" s="1"/>
  <c r="L520" i="26" s="1"/>
  <c r="M520" i="26" s="1"/>
  <c r="G519" i="26"/>
  <c r="K519" i="26" s="1"/>
  <c r="L519" i="26" s="1"/>
  <c r="M519" i="26" s="1"/>
  <c r="G518" i="26"/>
  <c r="K518" i="26" s="1"/>
  <c r="L518" i="26" s="1"/>
  <c r="M518" i="26" s="1"/>
  <c r="G517" i="26"/>
  <c r="G516" i="26"/>
  <c r="K516" i="26" s="1"/>
  <c r="L516" i="26" s="1"/>
  <c r="M516" i="26" s="1"/>
  <c r="G515" i="26"/>
  <c r="K515" i="26" s="1"/>
  <c r="L515" i="26" s="1"/>
  <c r="M515" i="26" s="1"/>
  <c r="G514" i="26"/>
  <c r="G513" i="26"/>
  <c r="K513" i="26" s="1"/>
  <c r="L513" i="26" s="1"/>
  <c r="M513" i="26" s="1"/>
  <c r="G512" i="26"/>
  <c r="K512" i="26" s="1"/>
  <c r="L512" i="26" s="1"/>
  <c r="M512" i="26" s="1"/>
  <c r="G511" i="26"/>
  <c r="G510" i="26"/>
  <c r="K510" i="26" s="1"/>
  <c r="L510" i="26" s="1"/>
  <c r="M510" i="26" s="1"/>
  <c r="G509" i="26"/>
  <c r="K509" i="26" s="1"/>
  <c r="L509" i="26" s="1"/>
  <c r="M509" i="26" s="1"/>
  <c r="G508" i="26"/>
  <c r="K508" i="26" s="1"/>
  <c r="L508" i="26" s="1"/>
  <c r="M508" i="26" s="1"/>
  <c r="G507" i="26"/>
  <c r="K507" i="26" s="1"/>
  <c r="L507" i="26" s="1"/>
  <c r="M507" i="26" s="1"/>
  <c r="K546" i="26"/>
  <c r="L546" i="26" s="1"/>
  <c r="M546" i="26" s="1"/>
  <c r="K541" i="26"/>
  <c r="L541" i="26" s="1"/>
  <c r="M541" i="26" s="1"/>
  <c r="K538" i="26"/>
  <c r="L538" i="26" s="1"/>
  <c r="M538" i="26" s="1"/>
  <c r="K535" i="26"/>
  <c r="K529" i="26"/>
  <c r="L529" i="26" s="1"/>
  <c r="M529" i="26" s="1"/>
  <c r="K523" i="26"/>
  <c r="L523" i="26" s="1"/>
  <c r="M523" i="26" s="1"/>
  <c r="K522" i="26"/>
  <c r="L522" i="26" s="1"/>
  <c r="M522" i="26" s="1"/>
  <c r="K517" i="26"/>
  <c r="L517" i="26" s="1"/>
  <c r="M517" i="26" s="1"/>
  <c r="K514" i="26"/>
  <c r="L514" i="26" s="1"/>
  <c r="M514" i="26" s="1"/>
  <c r="K511" i="26"/>
  <c r="H9" i="26"/>
  <c r="H10" i="26" s="1"/>
  <c r="H663" i="26" s="1"/>
  <c r="N646" i="26"/>
  <c r="O646" i="26" s="1"/>
  <c r="L646" i="26" s="1"/>
  <c r="M646" i="26" s="1"/>
  <c r="N645" i="26"/>
  <c r="O645" i="26" s="1"/>
  <c r="N644" i="26"/>
  <c r="O644" i="26" s="1"/>
  <c r="N643" i="26"/>
  <c r="O643" i="26" s="1"/>
  <c r="N642" i="26"/>
  <c r="O642" i="26" s="1"/>
  <c r="N569" i="26"/>
  <c r="O569" i="26" s="1"/>
  <c r="N568" i="26"/>
  <c r="O568" i="26" s="1"/>
  <c r="N567" i="26"/>
  <c r="O567" i="26" s="1"/>
  <c r="N566" i="26"/>
  <c r="O566" i="26" s="1"/>
  <c r="N565" i="26"/>
  <c r="O565" i="26" s="1"/>
  <c r="N564" i="26"/>
  <c r="O564" i="26" s="1"/>
  <c r="N563" i="26"/>
  <c r="O563" i="26" s="1"/>
  <c r="N562" i="26"/>
  <c r="O562" i="26" s="1"/>
  <c r="N561" i="26"/>
  <c r="O561" i="26" s="1"/>
  <c r="N560" i="26"/>
  <c r="O560" i="26" s="1"/>
  <c r="N559" i="26"/>
  <c r="O559" i="26" s="1"/>
  <c r="N558" i="26"/>
  <c r="O558" i="26" s="1"/>
  <c r="N557" i="26"/>
  <c r="O557" i="26" s="1"/>
  <c r="N556" i="26"/>
  <c r="O556" i="26" s="1"/>
  <c r="N555" i="26"/>
  <c r="O555" i="26" s="1"/>
  <c r="N554" i="26"/>
  <c r="O554" i="26" s="1"/>
  <c r="N553" i="26"/>
  <c r="O553" i="26" s="1"/>
  <c r="N552" i="26"/>
  <c r="O552" i="26" s="1"/>
  <c r="N551" i="26"/>
  <c r="O551" i="26" s="1"/>
  <c r="N550" i="26"/>
  <c r="O550" i="26" s="1"/>
  <c r="N549" i="26"/>
  <c r="O549" i="26" s="1"/>
  <c r="N548" i="26"/>
  <c r="O548" i="26" s="1"/>
  <c r="O547" i="26"/>
  <c r="E663" i="26"/>
  <c r="J665" i="26"/>
  <c r="M659" i="26"/>
  <c r="N658" i="26"/>
  <c r="P658" i="26" s="1"/>
  <c r="N657" i="26"/>
  <c r="P657" i="26" s="1"/>
  <c r="P656" i="26"/>
  <c r="P659" i="26" s="1"/>
  <c r="I648" i="26"/>
  <c r="I665" i="26" s="1"/>
  <c r="E665" i="26"/>
  <c r="G639" i="26"/>
  <c r="G637" i="26"/>
  <c r="G636" i="26"/>
  <c r="G635" i="26"/>
  <c r="G634" i="26"/>
  <c r="G633" i="26"/>
  <c r="G632" i="26"/>
  <c r="G631" i="26"/>
  <c r="G630" i="26"/>
  <c r="G629" i="26"/>
  <c r="G628" i="26"/>
  <c r="G627" i="26"/>
  <c r="G626" i="26"/>
  <c r="G625" i="26"/>
  <c r="L625" i="26" s="1"/>
  <c r="M625" i="26" s="1"/>
  <c r="G624" i="26"/>
  <c r="G623" i="26"/>
  <c r="G622" i="26"/>
  <c r="K622" i="26" s="1"/>
  <c r="L622" i="26" s="1"/>
  <c r="M622" i="26" s="1"/>
  <c r="G621" i="26"/>
  <c r="K621" i="26" s="1"/>
  <c r="L621" i="26" s="1"/>
  <c r="M621" i="26" s="1"/>
  <c r="G620" i="26"/>
  <c r="K620" i="26" s="1"/>
  <c r="L620" i="26" s="1"/>
  <c r="M620" i="26" s="1"/>
  <c r="G619" i="26"/>
  <c r="K619" i="26" s="1"/>
  <c r="L619" i="26" s="1"/>
  <c r="M619" i="26" s="1"/>
  <c r="G618" i="26"/>
  <c r="K618" i="26" s="1"/>
  <c r="L618" i="26" s="1"/>
  <c r="M618" i="26" s="1"/>
  <c r="G617" i="26"/>
  <c r="K617" i="26" s="1"/>
  <c r="L617" i="26" s="1"/>
  <c r="M617" i="26" s="1"/>
  <c r="G616" i="26"/>
  <c r="K616" i="26" s="1"/>
  <c r="L616" i="26" s="1"/>
  <c r="M616" i="26" s="1"/>
  <c r="G615" i="26"/>
  <c r="K615" i="26" s="1"/>
  <c r="L615" i="26" s="1"/>
  <c r="M615" i="26" s="1"/>
  <c r="G614" i="26"/>
  <c r="K614" i="26" s="1"/>
  <c r="L614" i="26" s="1"/>
  <c r="M614" i="26" s="1"/>
  <c r="G613" i="26"/>
  <c r="K613" i="26" s="1"/>
  <c r="L613" i="26" s="1"/>
  <c r="M613" i="26" s="1"/>
  <c r="G612" i="26"/>
  <c r="K612" i="26" s="1"/>
  <c r="L612" i="26" s="1"/>
  <c r="M612" i="26" s="1"/>
  <c r="G611" i="26"/>
  <c r="K611" i="26" s="1"/>
  <c r="L611" i="26" s="1"/>
  <c r="M611" i="26" s="1"/>
  <c r="G610" i="26"/>
  <c r="K610" i="26" s="1"/>
  <c r="L610" i="26" s="1"/>
  <c r="M610" i="26" s="1"/>
  <c r="G609" i="26"/>
  <c r="K609" i="26" s="1"/>
  <c r="L609" i="26" s="1"/>
  <c r="M609" i="26" s="1"/>
  <c r="G608" i="26"/>
  <c r="K608" i="26" s="1"/>
  <c r="L608" i="26" s="1"/>
  <c r="M608" i="26" s="1"/>
  <c r="G607" i="26"/>
  <c r="K607" i="26" s="1"/>
  <c r="L607" i="26" s="1"/>
  <c r="M607" i="26" s="1"/>
  <c r="G606" i="26"/>
  <c r="K606" i="26" s="1"/>
  <c r="L606" i="26" s="1"/>
  <c r="M606" i="26" s="1"/>
  <c r="G605" i="26"/>
  <c r="K605" i="26" s="1"/>
  <c r="L605" i="26" s="1"/>
  <c r="M605" i="26" s="1"/>
  <c r="G604" i="26"/>
  <c r="K604" i="26" s="1"/>
  <c r="L604" i="26" s="1"/>
  <c r="M604" i="26" s="1"/>
  <c r="G603" i="26"/>
  <c r="K603" i="26" s="1"/>
  <c r="L603" i="26" s="1"/>
  <c r="M603" i="26" s="1"/>
  <c r="G602" i="26"/>
  <c r="K602" i="26" s="1"/>
  <c r="L602" i="26" s="1"/>
  <c r="M602" i="26" s="1"/>
  <c r="G601" i="26"/>
  <c r="K601" i="26" s="1"/>
  <c r="L601" i="26" s="1"/>
  <c r="M601" i="26" s="1"/>
  <c r="G600" i="26"/>
  <c r="K600" i="26" s="1"/>
  <c r="L600" i="26" s="1"/>
  <c r="M600" i="26" s="1"/>
  <c r="G599" i="26"/>
  <c r="K599" i="26" s="1"/>
  <c r="L599" i="26" s="1"/>
  <c r="M599" i="26" s="1"/>
  <c r="G598" i="26"/>
  <c r="K598" i="26" s="1"/>
  <c r="L598" i="26" s="1"/>
  <c r="M598" i="26" s="1"/>
  <c r="G597" i="26"/>
  <c r="K597" i="26" s="1"/>
  <c r="L597" i="26" s="1"/>
  <c r="M597" i="26" s="1"/>
  <c r="G596" i="26"/>
  <c r="K596" i="26" s="1"/>
  <c r="L596" i="26" s="1"/>
  <c r="M596" i="26" s="1"/>
  <c r="G595" i="26"/>
  <c r="K595" i="26" s="1"/>
  <c r="L595" i="26" s="1"/>
  <c r="M595" i="26" s="1"/>
  <c r="G594" i="26"/>
  <c r="K594" i="26" s="1"/>
  <c r="L594" i="26" s="1"/>
  <c r="M594" i="26" s="1"/>
  <c r="G593" i="26"/>
  <c r="K593" i="26" s="1"/>
  <c r="L593" i="26" s="1"/>
  <c r="M593" i="26" s="1"/>
  <c r="G592" i="26"/>
  <c r="K592" i="26" s="1"/>
  <c r="L592" i="26" s="1"/>
  <c r="M592" i="26" s="1"/>
  <c r="G591" i="26"/>
  <c r="K591" i="26" s="1"/>
  <c r="L591" i="26" s="1"/>
  <c r="M591" i="26" s="1"/>
  <c r="G590" i="26"/>
  <c r="K590" i="26" s="1"/>
  <c r="L590" i="26" s="1"/>
  <c r="M590" i="26" s="1"/>
  <c r="G589" i="26"/>
  <c r="K589" i="26" s="1"/>
  <c r="L589" i="26" s="1"/>
  <c r="M589" i="26" s="1"/>
  <c r="G588" i="26"/>
  <c r="K588" i="26" s="1"/>
  <c r="L588" i="26" s="1"/>
  <c r="M588" i="26" s="1"/>
  <c r="G587" i="26"/>
  <c r="K587" i="26" s="1"/>
  <c r="L587" i="26" s="1"/>
  <c r="M587" i="26" s="1"/>
  <c r="G586" i="26"/>
  <c r="K586" i="26" s="1"/>
  <c r="L586" i="26" s="1"/>
  <c r="M586" i="26" s="1"/>
  <c r="G585" i="26"/>
  <c r="K585" i="26" s="1"/>
  <c r="L585" i="26" s="1"/>
  <c r="M585" i="26" s="1"/>
  <c r="G584" i="26"/>
  <c r="K584" i="26" s="1"/>
  <c r="L584" i="26" s="1"/>
  <c r="M584" i="26" s="1"/>
  <c r="G583" i="26"/>
  <c r="K583" i="26" s="1"/>
  <c r="L583" i="26" s="1"/>
  <c r="M583" i="26" s="1"/>
  <c r="G582" i="26"/>
  <c r="K582" i="26" s="1"/>
  <c r="L582" i="26" s="1"/>
  <c r="M582" i="26" s="1"/>
  <c r="G581" i="26"/>
  <c r="K581" i="26" s="1"/>
  <c r="L581" i="26" s="1"/>
  <c r="M581" i="26" s="1"/>
  <c r="G580" i="26"/>
  <c r="K580" i="26" s="1"/>
  <c r="L580" i="26" s="1"/>
  <c r="M580" i="26" s="1"/>
  <c r="G579" i="26"/>
  <c r="K579" i="26" s="1"/>
  <c r="L579" i="26" s="1"/>
  <c r="M579" i="26" s="1"/>
  <c r="G578" i="26"/>
  <c r="K578" i="26" s="1"/>
  <c r="L578" i="26" s="1"/>
  <c r="M578" i="26" s="1"/>
  <c r="G577" i="26"/>
  <c r="K577" i="26" s="1"/>
  <c r="J576" i="26"/>
  <c r="J664" i="26" s="1"/>
  <c r="L535" i="26"/>
  <c r="M535" i="26" s="1"/>
  <c r="L511" i="26"/>
  <c r="M511" i="26" s="1"/>
  <c r="G506" i="26"/>
  <c r="K506" i="26" s="1"/>
  <c r="L506" i="26" s="1"/>
  <c r="M506" i="26" s="1"/>
  <c r="G505" i="26"/>
  <c r="K505" i="26" s="1"/>
  <c r="L505" i="26" s="1"/>
  <c r="M505" i="26" s="1"/>
  <c r="G504" i="26"/>
  <c r="K504" i="26" s="1"/>
  <c r="L504" i="26" s="1"/>
  <c r="M504" i="26" s="1"/>
  <c r="G503" i="26"/>
  <c r="K503" i="26" s="1"/>
  <c r="L503" i="26" s="1"/>
  <c r="M503" i="26" s="1"/>
  <c r="G502" i="26"/>
  <c r="K502" i="26" s="1"/>
  <c r="L502" i="26" s="1"/>
  <c r="M502" i="26" s="1"/>
  <c r="G501" i="26"/>
  <c r="K501" i="26" s="1"/>
  <c r="L501" i="26" s="1"/>
  <c r="M501" i="26" s="1"/>
  <c r="G500" i="26"/>
  <c r="K500" i="26" s="1"/>
  <c r="L500" i="26" s="1"/>
  <c r="M500" i="26" s="1"/>
  <c r="G499" i="26"/>
  <c r="K499" i="26" s="1"/>
  <c r="L499" i="26" s="1"/>
  <c r="M499" i="26" s="1"/>
  <c r="G498" i="26"/>
  <c r="K498" i="26" s="1"/>
  <c r="L498" i="26" s="1"/>
  <c r="M498" i="26" s="1"/>
  <c r="G497" i="26"/>
  <c r="K497" i="26" s="1"/>
  <c r="L497" i="26" s="1"/>
  <c r="M497" i="26" s="1"/>
  <c r="G496" i="26"/>
  <c r="K496" i="26" s="1"/>
  <c r="L496" i="26" s="1"/>
  <c r="M496" i="26" s="1"/>
  <c r="G495" i="26"/>
  <c r="K495" i="26" s="1"/>
  <c r="L495" i="26" s="1"/>
  <c r="M495" i="26" s="1"/>
  <c r="G494" i="26"/>
  <c r="K494" i="26" s="1"/>
  <c r="L494" i="26" s="1"/>
  <c r="M494" i="26" s="1"/>
  <c r="G493" i="26"/>
  <c r="K493" i="26" s="1"/>
  <c r="L493" i="26" s="1"/>
  <c r="M493" i="26" s="1"/>
  <c r="G492" i="26"/>
  <c r="K492" i="26" s="1"/>
  <c r="L492" i="26" s="1"/>
  <c r="M492" i="26" s="1"/>
  <c r="G491" i="26"/>
  <c r="K491" i="26" s="1"/>
  <c r="L491" i="26" s="1"/>
  <c r="M491" i="26" s="1"/>
  <c r="G490" i="26"/>
  <c r="K490" i="26" s="1"/>
  <c r="L490" i="26" s="1"/>
  <c r="M490" i="26" s="1"/>
  <c r="G489" i="26"/>
  <c r="K489" i="26" s="1"/>
  <c r="L489" i="26" s="1"/>
  <c r="M489" i="26" s="1"/>
  <c r="G488" i="26"/>
  <c r="K488" i="26" s="1"/>
  <c r="L488" i="26" s="1"/>
  <c r="M488" i="26" s="1"/>
  <c r="G487" i="26"/>
  <c r="K487" i="26" s="1"/>
  <c r="L487" i="26" s="1"/>
  <c r="M487" i="26" s="1"/>
  <c r="G486" i="26"/>
  <c r="K486" i="26" s="1"/>
  <c r="L486" i="26" s="1"/>
  <c r="M486" i="26" s="1"/>
  <c r="G485" i="26"/>
  <c r="K485" i="26" s="1"/>
  <c r="L485" i="26" s="1"/>
  <c r="M485" i="26" s="1"/>
  <c r="G484" i="26"/>
  <c r="K484" i="26" s="1"/>
  <c r="L484" i="26" s="1"/>
  <c r="M484" i="26" s="1"/>
  <c r="G483" i="26"/>
  <c r="K483" i="26" s="1"/>
  <c r="L483" i="26" s="1"/>
  <c r="M483" i="26" s="1"/>
  <c r="G482" i="26"/>
  <c r="K482" i="26" s="1"/>
  <c r="L482" i="26" s="1"/>
  <c r="M482" i="26" s="1"/>
  <c r="G481" i="26"/>
  <c r="K481" i="26" s="1"/>
  <c r="L481" i="26" s="1"/>
  <c r="M481" i="26" s="1"/>
  <c r="G480" i="26"/>
  <c r="K480" i="26" s="1"/>
  <c r="L480" i="26" s="1"/>
  <c r="M480" i="26" s="1"/>
  <c r="G479" i="26"/>
  <c r="K479" i="26" s="1"/>
  <c r="L479" i="26" s="1"/>
  <c r="M479" i="26" s="1"/>
  <c r="G478" i="26"/>
  <c r="K478" i="26" s="1"/>
  <c r="L478" i="26" s="1"/>
  <c r="M478" i="26" s="1"/>
  <c r="G477" i="26"/>
  <c r="K477" i="26" s="1"/>
  <c r="L477" i="26" s="1"/>
  <c r="M477" i="26" s="1"/>
  <c r="G476" i="26"/>
  <c r="K476" i="26" s="1"/>
  <c r="L476" i="26" s="1"/>
  <c r="M476" i="26" s="1"/>
  <c r="G475" i="26"/>
  <c r="K475" i="26" s="1"/>
  <c r="L475" i="26" s="1"/>
  <c r="M475" i="26" s="1"/>
  <c r="G474" i="26"/>
  <c r="K474" i="26" s="1"/>
  <c r="L474" i="26" s="1"/>
  <c r="M474" i="26" s="1"/>
  <c r="G473" i="26"/>
  <c r="K473" i="26" s="1"/>
  <c r="L473" i="26" s="1"/>
  <c r="M473" i="26" s="1"/>
  <c r="G472" i="26"/>
  <c r="K472" i="26" s="1"/>
  <c r="L472" i="26" s="1"/>
  <c r="M472" i="26" s="1"/>
  <c r="G471" i="26"/>
  <c r="K471" i="26" s="1"/>
  <c r="L471" i="26" s="1"/>
  <c r="M471" i="26" s="1"/>
  <c r="G470" i="26"/>
  <c r="K470" i="26" s="1"/>
  <c r="L470" i="26" s="1"/>
  <c r="M470" i="26" s="1"/>
  <c r="G469" i="26"/>
  <c r="K469" i="26" s="1"/>
  <c r="L469" i="26" s="1"/>
  <c r="M469" i="26" s="1"/>
  <c r="G468" i="26"/>
  <c r="K468" i="26" s="1"/>
  <c r="L468" i="26" s="1"/>
  <c r="M468" i="26" s="1"/>
  <c r="G467" i="26"/>
  <c r="K467" i="26" s="1"/>
  <c r="L467" i="26" s="1"/>
  <c r="M467" i="26" s="1"/>
  <c r="G466" i="26"/>
  <c r="K466" i="26" s="1"/>
  <c r="L466" i="26" s="1"/>
  <c r="M466" i="26" s="1"/>
  <c r="G465" i="26"/>
  <c r="K465" i="26" s="1"/>
  <c r="L465" i="26" s="1"/>
  <c r="M465" i="26" s="1"/>
  <c r="G464" i="26"/>
  <c r="K464" i="26" s="1"/>
  <c r="L464" i="26" s="1"/>
  <c r="M464" i="26" s="1"/>
  <c r="G463" i="26"/>
  <c r="K463" i="26" s="1"/>
  <c r="L463" i="26" s="1"/>
  <c r="M463" i="26" s="1"/>
  <c r="G462" i="26"/>
  <c r="K462" i="26" s="1"/>
  <c r="L462" i="26" s="1"/>
  <c r="M462" i="26" s="1"/>
  <c r="G461" i="26"/>
  <c r="K461" i="26" s="1"/>
  <c r="L461" i="26" s="1"/>
  <c r="M461" i="26" s="1"/>
  <c r="G460" i="26"/>
  <c r="K460" i="26" s="1"/>
  <c r="L460" i="26" s="1"/>
  <c r="M460" i="26" s="1"/>
  <c r="G459" i="26"/>
  <c r="K459" i="26" s="1"/>
  <c r="L459" i="26" s="1"/>
  <c r="M459" i="26" s="1"/>
  <c r="G458" i="26"/>
  <c r="K458" i="26" s="1"/>
  <c r="L458" i="26" s="1"/>
  <c r="M458" i="26" s="1"/>
  <c r="G457" i="26"/>
  <c r="K457" i="26" s="1"/>
  <c r="L457" i="26" s="1"/>
  <c r="M457" i="26" s="1"/>
  <c r="G456" i="26"/>
  <c r="K456" i="26" s="1"/>
  <c r="L456" i="26" s="1"/>
  <c r="M456" i="26" s="1"/>
  <c r="G455" i="26"/>
  <c r="K455" i="26" s="1"/>
  <c r="L455" i="26" s="1"/>
  <c r="M455" i="26" s="1"/>
  <c r="G454" i="26"/>
  <c r="K454" i="26" s="1"/>
  <c r="L454" i="26" s="1"/>
  <c r="M454" i="26" s="1"/>
  <c r="G453" i="26"/>
  <c r="K453" i="26" s="1"/>
  <c r="L453" i="26" s="1"/>
  <c r="M453" i="26" s="1"/>
  <c r="G452" i="26"/>
  <c r="K452" i="26" s="1"/>
  <c r="L452" i="26" s="1"/>
  <c r="M452" i="26" s="1"/>
  <c r="G451" i="26"/>
  <c r="K451" i="26" s="1"/>
  <c r="L451" i="26" s="1"/>
  <c r="M451" i="26" s="1"/>
  <c r="G450" i="26"/>
  <c r="K450" i="26" s="1"/>
  <c r="L450" i="26" s="1"/>
  <c r="M450" i="26" s="1"/>
  <c r="G449" i="26"/>
  <c r="K449" i="26" s="1"/>
  <c r="L449" i="26" s="1"/>
  <c r="M449" i="26" s="1"/>
  <c r="G448" i="26"/>
  <c r="K448" i="26" s="1"/>
  <c r="L448" i="26" s="1"/>
  <c r="M448" i="26" s="1"/>
  <c r="G447" i="26"/>
  <c r="K447" i="26" s="1"/>
  <c r="L447" i="26" s="1"/>
  <c r="M447" i="26" s="1"/>
  <c r="G446" i="26"/>
  <c r="K446" i="26" s="1"/>
  <c r="L446" i="26" s="1"/>
  <c r="M446" i="26" s="1"/>
  <c r="G445" i="26"/>
  <c r="K445" i="26" s="1"/>
  <c r="L445" i="26" s="1"/>
  <c r="M445" i="26" s="1"/>
  <c r="G444" i="26"/>
  <c r="K444" i="26" s="1"/>
  <c r="L444" i="26" s="1"/>
  <c r="M444" i="26" s="1"/>
  <c r="G443" i="26"/>
  <c r="K443" i="26" s="1"/>
  <c r="L443" i="26" s="1"/>
  <c r="M443" i="26" s="1"/>
  <c r="G442" i="26"/>
  <c r="K442" i="26" s="1"/>
  <c r="L442" i="26" s="1"/>
  <c r="M442" i="26" s="1"/>
  <c r="G441" i="26"/>
  <c r="K441" i="26" s="1"/>
  <c r="L441" i="26" s="1"/>
  <c r="M441" i="26" s="1"/>
  <c r="G440" i="26"/>
  <c r="K440" i="26" s="1"/>
  <c r="L440" i="26" s="1"/>
  <c r="M440" i="26" s="1"/>
  <c r="G439" i="26"/>
  <c r="K439" i="26" s="1"/>
  <c r="L439" i="26" s="1"/>
  <c r="M439" i="26" s="1"/>
  <c r="G438" i="26"/>
  <c r="K438" i="26" s="1"/>
  <c r="L438" i="26" s="1"/>
  <c r="M438" i="26" s="1"/>
  <c r="G437" i="26"/>
  <c r="K437" i="26" s="1"/>
  <c r="L437" i="26" s="1"/>
  <c r="M437" i="26" s="1"/>
  <c r="G436" i="26"/>
  <c r="K436" i="26" s="1"/>
  <c r="L436" i="26" s="1"/>
  <c r="M436" i="26" s="1"/>
  <c r="G435" i="26"/>
  <c r="K435" i="26" s="1"/>
  <c r="L435" i="26" s="1"/>
  <c r="M435" i="26" s="1"/>
  <c r="G434" i="26"/>
  <c r="K434" i="26" s="1"/>
  <c r="L434" i="26" s="1"/>
  <c r="M434" i="26" s="1"/>
  <c r="G433" i="26"/>
  <c r="K433" i="26" s="1"/>
  <c r="L433" i="26" s="1"/>
  <c r="M433" i="26" s="1"/>
  <c r="G432" i="26"/>
  <c r="K432" i="26" s="1"/>
  <c r="L432" i="26" s="1"/>
  <c r="M432" i="26" s="1"/>
  <c r="G431" i="26"/>
  <c r="G430" i="26"/>
  <c r="G429" i="26"/>
  <c r="K429" i="26" s="1"/>
  <c r="G428" i="26"/>
  <c r="G427" i="26"/>
  <c r="G426" i="26"/>
  <c r="G425" i="26"/>
  <c r="K425" i="26" s="1"/>
  <c r="G424" i="26"/>
  <c r="G423" i="26"/>
  <c r="G422" i="26"/>
  <c r="K422" i="26" s="1"/>
  <c r="G421" i="26"/>
  <c r="K421" i="26" s="1"/>
  <c r="G420" i="26"/>
  <c r="G419" i="26"/>
  <c r="G418" i="26"/>
  <c r="K418" i="26" s="1"/>
  <c r="G417" i="26"/>
  <c r="K417" i="26" s="1"/>
  <c r="G416" i="26"/>
  <c r="G415" i="26"/>
  <c r="G414" i="26"/>
  <c r="G413" i="26"/>
  <c r="K413" i="26" s="1"/>
  <c r="G412" i="26"/>
  <c r="G411" i="26"/>
  <c r="G410" i="26"/>
  <c r="G409" i="26"/>
  <c r="K409" i="26" s="1"/>
  <c r="G408" i="26"/>
  <c r="G407" i="26"/>
  <c r="G406" i="26"/>
  <c r="K406" i="26" s="1"/>
  <c r="G405" i="26"/>
  <c r="K405" i="26" s="1"/>
  <c r="G404" i="26"/>
  <c r="G403" i="26"/>
  <c r="G402" i="26"/>
  <c r="G401" i="26"/>
  <c r="K401" i="26" s="1"/>
  <c r="G400" i="26"/>
  <c r="G399" i="26"/>
  <c r="K399" i="26" s="1"/>
  <c r="L399" i="26" s="1"/>
  <c r="M399" i="26" s="1"/>
  <c r="G398" i="26"/>
  <c r="K398" i="26" s="1"/>
  <c r="L398" i="26" s="1"/>
  <c r="M398" i="26" s="1"/>
  <c r="G397" i="26"/>
  <c r="K397" i="26" s="1"/>
  <c r="L397" i="26" s="1"/>
  <c r="M397" i="26" s="1"/>
  <c r="G396" i="26"/>
  <c r="K396" i="26" s="1"/>
  <c r="L396" i="26" s="1"/>
  <c r="M396" i="26" s="1"/>
  <c r="G395" i="26"/>
  <c r="K395" i="26" s="1"/>
  <c r="L395" i="26" s="1"/>
  <c r="M395" i="26" s="1"/>
  <c r="G394" i="26"/>
  <c r="K394" i="26" s="1"/>
  <c r="L394" i="26" s="1"/>
  <c r="M394" i="26" s="1"/>
  <c r="G393" i="26"/>
  <c r="K393" i="26" s="1"/>
  <c r="L393" i="26" s="1"/>
  <c r="M393" i="26" s="1"/>
  <c r="G392" i="26"/>
  <c r="K392" i="26" s="1"/>
  <c r="L392" i="26" s="1"/>
  <c r="M392" i="26" s="1"/>
  <c r="G391" i="26"/>
  <c r="K391" i="26" s="1"/>
  <c r="L391" i="26" s="1"/>
  <c r="M391" i="26" s="1"/>
  <c r="G390" i="26"/>
  <c r="K390" i="26" s="1"/>
  <c r="L390" i="26" s="1"/>
  <c r="M390" i="26" s="1"/>
  <c r="G389" i="26"/>
  <c r="K389" i="26" s="1"/>
  <c r="L389" i="26" s="1"/>
  <c r="M389" i="26" s="1"/>
  <c r="G388" i="26"/>
  <c r="K388" i="26" s="1"/>
  <c r="L388" i="26" s="1"/>
  <c r="M388" i="26" s="1"/>
  <c r="G387" i="26"/>
  <c r="K387" i="26" s="1"/>
  <c r="L387" i="26" s="1"/>
  <c r="M387" i="26" s="1"/>
  <c r="G386" i="26"/>
  <c r="K386" i="26" s="1"/>
  <c r="L386" i="26" s="1"/>
  <c r="M386" i="26" s="1"/>
  <c r="G385" i="26"/>
  <c r="K385" i="26" s="1"/>
  <c r="L385" i="26" s="1"/>
  <c r="M385" i="26" s="1"/>
  <c r="G384" i="26"/>
  <c r="K384" i="26" s="1"/>
  <c r="L384" i="26" s="1"/>
  <c r="M384" i="26" s="1"/>
  <c r="G383" i="26"/>
  <c r="K383" i="26" s="1"/>
  <c r="L383" i="26" s="1"/>
  <c r="M383" i="26" s="1"/>
  <c r="G382" i="26"/>
  <c r="K382" i="26" s="1"/>
  <c r="L382" i="26" s="1"/>
  <c r="M382" i="26" s="1"/>
  <c r="G381" i="26"/>
  <c r="K381" i="26" s="1"/>
  <c r="L381" i="26" s="1"/>
  <c r="M381" i="26" s="1"/>
  <c r="G380" i="26"/>
  <c r="K380" i="26" s="1"/>
  <c r="L380" i="26" s="1"/>
  <c r="M380" i="26" s="1"/>
  <c r="G379" i="26"/>
  <c r="K379" i="26" s="1"/>
  <c r="L379" i="26" s="1"/>
  <c r="M379" i="26" s="1"/>
  <c r="G378" i="26"/>
  <c r="K378" i="26" s="1"/>
  <c r="L378" i="26" s="1"/>
  <c r="M378" i="26" s="1"/>
  <c r="G377" i="26"/>
  <c r="K377" i="26" s="1"/>
  <c r="L377" i="26" s="1"/>
  <c r="M377" i="26" s="1"/>
  <c r="G376" i="26"/>
  <c r="K376" i="26" s="1"/>
  <c r="L376" i="26" s="1"/>
  <c r="M376" i="26" s="1"/>
  <c r="G375" i="26"/>
  <c r="K375" i="26" s="1"/>
  <c r="L375" i="26" s="1"/>
  <c r="M375" i="26" s="1"/>
  <c r="G374" i="26"/>
  <c r="K374" i="26" s="1"/>
  <c r="L374" i="26" s="1"/>
  <c r="M374" i="26" s="1"/>
  <c r="G373" i="26"/>
  <c r="K373" i="26" s="1"/>
  <c r="L373" i="26" s="1"/>
  <c r="M373" i="26" s="1"/>
  <c r="G372" i="26"/>
  <c r="K372" i="26" s="1"/>
  <c r="L372" i="26" s="1"/>
  <c r="M372" i="26" s="1"/>
  <c r="G371" i="26"/>
  <c r="K371" i="26" s="1"/>
  <c r="L371" i="26" s="1"/>
  <c r="M371" i="26" s="1"/>
  <c r="G370" i="26"/>
  <c r="K370" i="26" s="1"/>
  <c r="L370" i="26" s="1"/>
  <c r="M370" i="26" s="1"/>
  <c r="G369" i="26"/>
  <c r="K369" i="26" s="1"/>
  <c r="L369" i="26" s="1"/>
  <c r="M369" i="26" s="1"/>
  <c r="G368" i="26"/>
  <c r="K368" i="26" s="1"/>
  <c r="L368" i="26" s="1"/>
  <c r="M368" i="26" s="1"/>
  <c r="G367" i="26"/>
  <c r="K367" i="26" s="1"/>
  <c r="L367" i="26" s="1"/>
  <c r="M367" i="26" s="1"/>
  <c r="G366" i="26"/>
  <c r="K366" i="26" s="1"/>
  <c r="L366" i="26" s="1"/>
  <c r="M366" i="26" s="1"/>
  <c r="G365" i="26"/>
  <c r="K365" i="26" s="1"/>
  <c r="L365" i="26" s="1"/>
  <c r="M365" i="26" s="1"/>
  <c r="G364" i="26"/>
  <c r="K364" i="26" s="1"/>
  <c r="L364" i="26" s="1"/>
  <c r="M364" i="26" s="1"/>
  <c r="G363" i="26"/>
  <c r="K363" i="26" s="1"/>
  <c r="L363" i="26" s="1"/>
  <c r="M363" i="26" s="1"/>
  <c r="G362" i="26"/>
  <c r="K362" i="26" s="1"/>
  <c r="L362" i="26" s="1"/>
  <c r="M362" i="26" s="1"/>
  <c r="G361" i="26"/>
  <c r="K361" i="26" s="1"/>
  <c r="L361" i="26" s="1"/>
  <c r="M361" i="26" s="1"/>
  <c r="G360" i="26"/>
  <c r="K360" i="26" s="1"/>
  <c r="L360" i="26" s="1"/>
  <c r="M360" i="26" s="1"/>
  <c r="G359" i="26"/>
  <c r="K359" i="26" s="1"/>
  <c r="L359" i="26" s="1"/>
  <c r="M359" i="26" s="1"/>
  <c r="G358" i="26"/>
  <c r="K358" i="26" s="1"/>
  <c r="L358" i="26" s="1"/>
  <c r="M358" i="26" s="1"/>
  <c r="G357" i="26"/>
  <c r="K357" i="26" s="1"/>
  <c r="L357" i="26" s="1"/>
  <c r="M357" i="26" s="1"/>
  <c r="G356" i="26"/>
  <c r="K356" i="26" s="1"/>
  <c r="L356" i="26" s="1"/>
  <c r="M356" i="26" s="1"/>
  <c r="G355" i="26"/>
  <c r="K355" i="26" s="1"/>
  <c r="L355" i="26" s="1"/>
  <c r="M355" i="26" s="1"/>
  <c r="G354" i="26"/>
  <c r="K354" i="26" s="1"/>
  <c r="L354" i="26" s="1"/>
  <c r="M354" i="26" s="1"/>
  <c r="G353" i="26"/>
  <c r="K353" i="26" s="1"/>
  <c r="L353" i="26" s="1"/>
  <c r="M353" i="26" s="1"/>
  <c r="G352" i="26"/>
  <c r="K352" i="26" s="1"/>
  <c r="L352" i="26" s="1"/>
  <c r="M352" i="26" s="1"/>
  <c r="G351" i="26"/>
  <c r="K351" i="26" s="1"/>
  <c r="L351" i="26" s="1"/>
  <c r="M351" i="26" s="1"/>
  <c r="G350" i="26"/>
  <c r="K350" i="26" s="1"/>
  <c r="L350" i="26" s="1"/>
  <c r="M350" i="26" s="1"/>
  <c r="G349" i="26"/>
  <c r="K349" i="26" s="1"/>
  <c r="L349" i="26" s="1"/>
  <c r="M349" i="26" s="1"/>
  <c r="G348" i="26"/>
  <c r="K348" i="26" s="1"/>
  <c r="L348" i="26" s="1"/>
  <c r="M348" i="26" s="1"/>
  <c r="G347" i="26"/>
  <c r="K347" i="26" s="1"/>
  <c r="L347" i="26" s="1"/>
  <c r="M347" i="26" s="1"/>
  <c r="G346" i="26"/>
  <c r="K346" i="26" s="1"/>
  <c r="L346" i="26" s="1"/>
  <c r="M346" i="26" s="1"/>
  <c r="G345" i="26"/>
  <c r="K345" i="26" s="1"/>
  <c r="L345" i="26" s="1"/>
  <c r="M345" i="26" s="1"/>
  <c r="G344" i="26"/>
  <c r="K344" i="26" s="1"/>
  <c r="L344" i="26" s="1"/>
  <c r="M344" i="26" s="1"/>
  <c r="G343" i="26"/>
  <c r="K343" i="26" s="1"/>
  <c r="L343" i="26" s="1"/>
  <c r="M343" i="26" s="1"/>
  <c r="G342" i="26"/>
  <c r="K342" i="26" s="1"/>
  <c r="L342" i="26" s="1"/>
  <c r="M342" i="26" s="1"/>
  <c r="G341" i="26"/>
  <c r="K341" i="26" s="1"/>
  <c r="L341" i="26" s="1"/>
  <c r="M341" i="26" s="1"/>
  <c r="G340" i="26"/>
  <c r="K340" i="26" s="1"/>
  <c r="L340" i="26" s="1"/>
  <c r="M340" i="26" s="1"/>
  <c r="G339" i="26"/>
  <c r="K339" i="26" s="1"/>
  <c r="L339" i="26" s="1"/>
  <c r="M339" i="26" s="1"/>
  <c r="G338" i="26"/>
  <c r="K338" i="26" s="1"/>
  <c r="L338" i="26" s="1"/>
  <c r="M338" i="26" s="1"/>
  <c r="G337" i="26"/>
  <c r="K337" i="26" s="1"/>
  <c r="L337" i="26" s="1"/>
  <c r="M337" i="26" s="1"/>
  <c r="G336" i="26"/>
  <c r="K336" i="26" s="1"/>
  <c r="L336" i="26" s="1"/>
  <c r="M336" i="26" s="1"/>
  <c r="G335" i="26"/>
  <c r="K335" i="26" s="1"/>
  <c r="L335" i="26" s="1"/>
  <c r="M335" i="26" s="1"/>
  <c r="G334" i="26"/>
  <c r="K334" i="26" s="1"/>
  <c r="L334" i="26" s="1"/>
  <c r="M334" i="26" s="1"/>
  <c r="G333" i="26"/>
  <c r="K333" i="26" s="1"/>
  <c r="L333" i="26" s="1"/>
  <c r="M333" i="26" s="1"/>
  <c r="G332" i="26"/>
  <c r="K332" i="26" s="1"/>
  <c r="L332" i="26" s="1"/>
  <c r="M332" i="26" s="1"/>
  <c r="G331" i="26"/>
  <c r="K331" i="26" s="1"/>
  <c r="L331" i="26" s="1"/>
  <c r="M331" i="26" s="1"/>
  <c r="G330" i="26"/>
  <c r="K330" i="26" s="1"/>
  <c r="L330" i="26" s="1"/>
  <c r="M330" i="26" s="1"/>
  <c r="G329" i="26"/>
  <c r="K329" i="26" s="1"/>
  <c r="L329" i="26" s="1"/>
  <c r="M329" i="26" s="1"/>
  <c r="G328" i="26"/>
  <c r="K328" i="26" s="1"/>
  <c r="L328" i="26" s="1"/>
  <c r="M328" i="26" s="1"/>
  <c r="G327" i="26"/>
  <c r="K327" i="26" s="1"/>
  <c r="L327" i="26" s="1"/>
  <c r="M327" i="26" s="1"/>
  <c r="G326" i="26"/>
  <c r="K326" i="26" s="1"/>
  <c r="L326" i="26" s="1"/>
  <c r="M326" i="26" s="1"/>
  <c r="G325" i="26"/>
  <c r="K325" i="26" s="1"/>
  <c r="L325" i="26" s="1"/>
  <c r="M325" i="26" s="1"/>
  <c r="G324" i="26"/>
  <c r="K324" i="26" s="1"/>
  <c r="L324" i="26" s="1"/>
  <c r="M324" i="26" s="1"/>
  <c r="G323" i="26"/>
  <c r="K323" i="26" s="1"/>
  <c r="L323" i="26" s="1"/>
  <c r="M323" i="26" s="1"/>
  <c r="G322" i="26"/>
  <c r="K322" i="26" s="1"/>
  <c r="L322" i="26" s="1"/>
  <c r="M322" i="26" s="1"/>
  <c r="G321" i="26"/>
  <c r="K321" i="26" s="1"/>
  <c r="L321" i="26" s="1"/>
  <c r="M321" i="26" s="1"/>
  <c r="G320" i="26"/>
  <c r="K320" i="26" s="1"/>
  <c r="L320" i="26" s="1"/>
  <c r="M320" i="26" s="1"/>
  <c r="G319" i="26"/>
  <c r="K319" i="26" s="1"/>
  <c r="L319" i="26" s="1"/>
  <c r="M319" i="26" s="1"/>
  <c r="G318" i="26"/>
  <c r="K318" i="26" s="1"/>
  <c r="L318" i="26" s="1"/>
  <c r="M318" i="26" s="1"/>
  <c r="G317" i="26"/>
  <c r="K317" i="26" s="1"/>
  <c r="L317" i="26" s="1"/>
  <c r="M317" i="26" s="1"/>
  <c r="G316" i="26"/>
  <c r="K316" i="26" s="1"/>
  <c r="L316" i="26" s="1"/>
  <c r="M316" i="26" s="1"/>
  <c r="G315" i="26"/>
  <c r="K315" i="26" s="1"/>
  <c r="L315" i="26" s="1"/>
  <c r="M315" i="26" s="1"/>
  <c r="G314" i="26"/>
  <c r="K314" i="26" s="1"/>
  <c r="L314" i="26" s="1"/>
  <c r="M314" i="26" s="1"/>
  <c r="G313" i="26"/>
  <c r="K313" i="26" s="1"/>
  <c r="L313" i="26" s="1"/>
  <c r="M313" i="26" s="1"/>
  <c r="G312" i="26"/>
  <c r="K312" i="26" s="1"/>
  <c r="L312" i="26" s="1"/>
  <c r="M312" i="26" s="1"/>
  <c r="G311" i="26"/>
  <c r="K311" i="26" s="1"/>
  <c r="L311" i="26" s="1"/>
  <c r="M311" i="26" s="1"/>
  <c r="G310" i="26"/>
  <c r="K310" i="26" s="1"/>
  <c r="L310" i="26" s="1"/>
  <c r="M310" i="26" s="1"/>
  <c r="G309" i="26"/>
  <c r="K309" i="26" s="1"/>
  <c r="L309" i="26" s="1"/>
  <c r="M309" i="26" s="1"/>
  <c r="G308" i="26"/>
  <c r="K308" i="26" s="1"/>
  <c r="L308" i="26" s="1"/>
  <c r="M308" i="26" s="1"/>
  <c r="G307" i="26"/>
  <c r="K307" i="26" s="1"/>
  <c r="L307" i="26" s="1"/>
  <c r="M307" i="26" s="1"/>
  <c r="G306" i="26"/>
  <c r="K306" i="26" s="1"/>
  <c r="L306" i="26" s="1"/>
  <c r="M306" i="26" s="1"/>
  <c r="G305" i="26"/>
  <c r="K305" i="26" s="1"/>
  <c r="L305" i="26" s="1"/>
  <c r="M305" i="26" s="1"/>
  <c r="G304" i="26"/>
  <c r="K304" i="26" s="1"/>
  <c r="L304" i="26" s="1"/>
  <c r="M304" i="26" s="1"/>
  <c r="G303" i="26"/>
  <c r="K303" i="26" s="1"/>
  <c r="L303" i="26" s="1"/>
  <c r="M303" i="26" s="1"/>
  <c r="G302" i="26"/>
  <c r="K302" i="26" s="1"/>
  <c r="L302" i="26" s="1"/>
  <c r="M302" i="26" s="1"/>
  <c r="G301" i="26"/>
  <c r="K301" i="26" s="1"/>
  <c r="L301" i="26" s="1"/>
  <c r="M301" i="26" s="1"/>
  <c r="G300" i="26"/>
  <c r="K300" i="26" s="1"/>
  <c r="L300" i="26" s="1"/>
  <c r="M300" i="26" s="1"/>
  <c r="G299" i="26"/>
  <c r="K299" i="26" s="1"/>
  <c r="L299" i="26" s="1"/>
  <c r="M299" i="26" s="1"/>
  <c r="G298" i="26"/>
  <c r="K298" i="26" s="1"/>
  <c r="L298" i="26" s="1"/>
  <c r="M298" i="26" s="1"/>
  <c r="G297" i="26"/>
  <c r="K297" i="26" s="1"/>
  <c r="L297" i="26" s="1"/>
  <c r="M297" i="26" s="1"/>
  <c r="G296" i="26"/>
  <c r="K296" i="26" s="1"/>
  <c r="L296" i="26" s="1"/>
  <c r="M296" i="26" s="1"/>
  <c r="G295" i="26"/>
  <c r="K295" i="26" s="1"/>
  <c r="L295" i="26" s="1"/>
  <c r="M295" i="26" s="1"/>
  <c r="G294" i="26"/>
  <c r="K294" i="26" s="1"/>
  <c r="L294" i="26" s="1"/>
  <c r="M294" i="26" s="1"/>
  <c r="G293" i="26"/>
  <c r="K293" i="26" s="1"/>
  <c r="L293" i="26" s="1"/>
  <c r="M293" i="26" s="1"/>
  <c r="G292" i="26"/>
  <c r="K292" i="26" s="1"/>
  <c r="L292" i="26" s="1"/>
  <c r="M292" i="26" s="1"/>
  <c r="G291" i="26"/>
  <c r="K291" i="26" s="1"/>
  <c r="L291" i="26" s="1"/>
  <c r="M291" i="26" s="1"/>
  <c r="G290" i="26"/>
  <c r="K290" i="26" s="1"/>
  <c r="L290" i="26" s="1"/>
  <c r="M290" i="26" s="1"/>
  <c r="G289" i="26"/>
  <c r="K289" i="26" s="1"/>
  <c r="L289" i="26" s="1"/>
  <c r="M289" i="26" s="1"/>
  <c r="G288" i="26"/>
  <c r="K288" i="26" s="1"/>
  <c r="L288" i="26" s="1"/>
  <c r="M288" i="26" s="1"/>
  <c r="G287" i="26"/>
  <c r="K287" i="26" s="1"/>
  <c r="L287" i="26" s="1"/>
  <c r="M287" i="26" s="1"/>
  <c r="G286" i="26"/>
  <c r="K286" i="26" s="1"/>
  <c r="L286" i="26" s="1"/>
  <c r="M286" i="26" s="1"/>
  <c r="G285" i="26"/>
  <c r="K285" i="26" s="1"/>
  <c r="L285" i="26" s="1"/>
  <c r="M285" i="26" s="1"/>
  <c r="G284" i="26"/>
  <c r="K284" i="26" s="1"/>
  <c r="L284" i="26" s="1"/>
  <c r="M284" i="26" s="1"/>
  <c r="G283" i="26"/>
  <c r="K283" i="26" s="1"/>
  <c r="L283" i="26" s="1"/>
  <c r="M283" i="26" s="1"/>
  <c r="G282" i="26"/>
  <c r="K282" i="26" s="1"/>
  <c r="L282" i="26" s="1"/>
  <c r="M282" i="26" s="1"/>
  <c r="G281" i="26"/>
  <c r="K281" i="26" s="1"/>
  <c r="L281" i="26" s="1"/>
  <c r="M281" i="26" s="1"/>
  <c r="G280" i="26"/>
  <c r="K280" i="26" s="1"/>
  <c r="L280" i="26" s="1"/>
  <c r="M280" i="26" s="1"/>
  <c r="G279" i="26"/>
  <c r="K279" i="26" s="1"/>
  <c r="L279" i="26" s="1"/>
  <c r="M279" i="26" s="1"/>
  <c r="G278" i="26"/>
  <c r="K278" i="26" s="1"/>
  <c r="L278" i="26" s="1"/>
  <c r="M278" i="26" s="1"/>
  <c r="G277" i="26"/>
  <c r="K277" i="26" s="1"/>
  <c r="L277" i="26" s="1"/>
  <c r="M277" i="26" s="1"/>
  <c r="G276" i="26"/>
  <c r="K276" i="26" s="1"/>
  <c r="L276" i="26" s="1"/>
  <c r="M276" i="26" s="1"/>
  <c r="G275" i="26"/>
  <c r="K275" i="26" s="1"/>
  <c r="L275" i="26" s="1"/>
  <c r="M275" i="26" s="1"/>
  <c r="G274" i="26"/>
  <c r="K274" i="26" s="1"/>
  <c r="L274" i="26" s="1"/>
  <c r="M274" i="26" s="1"/>
  <c r="G273" i="26"/>
  <c r="K273" i="26" s="1"/>
  <c r="L273" i="26" s="1"/>
  <c r="M273" i="26" s="1"/>
  <c r="G272" i="26"/>
  <c r="K272" i="26" s="1"/>
  <c r="L272" i="26" s="1"/>
  <c r="M272" i="26" s="1"/>
  <c r="G271" i="26"/>
  <c r="K271" i="26" s="1"/>
  <c r="L271" i="26" s="1"/>
  <c r="M271" i="26" s="1"/>
  <c r="G270" i="26"/>
  <c r="K270" i="26" s="1"/>
  <c r="L270" i="26" s="1"/>
  <c r="M270" i="26" s="1"/>
  <c r="G269" i="26"/>
  <c r="K269" i="26" s="1"/>
  <c r="L269" i="26" s="1"/>
  <c r="M269" i="26" s="1"/>
  <c r="G268" i="26"/>
  <c r="K268" i="26" s="1"/>
  <c r="L268" i="26" s="1"/>
  <c r="M268" i="26" s="1"/>
  <c r="G267" i="26"/>
  <c r="K267" i="26" s="1"/>
  <c r="L267" i="26" s="1"/>
  <c r="M267" i="26" s="1"/>
  <c r="G266" i="26"/>
  <c r="K266" i="26" s="1"/>
  <c r="L266" i="26" s="1"/>
  <c r="M266" i="26" s="1"/>
  <c r="G265" i="26"/>
  <c r="K265" i="26" s="1"/>
  <c r="L265" i="26" s="1"/>
  <c r="M265" i="26" s="1"/>
  <c r="G264" i="26"/>
  <c r="K264" i="26" s="1"/>
  <c r="L264" i="26" s="1"/>
  <c r="M264" i="26" s="1"/>
  <c r="G263" i="26"/>
  <c r="K263" i="26" s="1"/>
  <c r="L263" i="26" s="1"/>
  <c r="M263" i="26" s="1"/>
  <c r="G262" i="26"/>
  <c r="K262" i="26" s="1"/>
  <c r="L262" i="26" s="1"/>
  <c r="M262" i="26" s="1"/>
  <c r="G261" i="26"/>
  <c r="K261" i="26" s="1"/>
  <c r="L261" i="26" s="1"/>
  <c r="M261" i="26" s="1"/>
  <c r="G260" i="26"/>
  <c r="K260" i="26" s="1"/>
  <c r="L260" i="26" s="1"/>
  <c r="M260" i="26" s="1"/>
  <c r="G259" i="26"/>
  <c r="K259" i="26" s="1"/>
  <c r="L259" i="26" s="1"/>
  <c r="M259" i="26" s="1"/>
  <c r="G258" i="26"/>
  <c r="K258" i="26" s="1"/>
  <c r="L258" i="26" s="1"/>
  <c r="M258" i="26" s="1"/>
  <c r="G257" i="26"/>
  <c r="K257" i="26" s="1"/>
  <c r="L257" i="26" s="1"/>
  <c r="M257" i="26" s="1"/>
  <c r="G256" i="26"/>
  <c r="K256" i="26" s="1"/>
  <c r="L256" i="26" s="1"/>
  <c r="M256" i="26" s="1"/>
  <c r="G255" i="26"/>
  <c r="K255" i="26" s="1"/>
  <c r="L255" i="26" s="1"/>
  <c r="M255" i="26" s="1"/>
  <c r="G254" i="26"/>
  <c r="K254" i="26" s="1"/>
  <c r="L254" i="26" s="1"/>
  <c r="M254" i="26" s="1"/>
  <c r="G253" i="26"/>
  <c r="K253" i="26" s="1"/>
  <c r="L253" i="26" s="1"/>
  <c r="M253" i="26" s="1"/>
  <c r="G252" i="26"/>
  <c r="K252" i="26" s="1"/>
  <c r="L252" i="26" s="1"/>
  <c r="M252" i="26" s="1"/>
  <c r="G251" i="26"/>
  <c r="K251" i="26" s="1"/>
  <c r="L251" i="26" s="1"/>
  <c r="M251" i="26" s="1"/>
  <c r="G250" i="26"/>
  <c r="K250" i="26" s="1"/>
  <c r="L250" i="26" s="1"/>
  <c r="M250" i="26" s="1"/>
  <c r="G249" i="26"/>
  <c r="K249" i="26" s="1"/>
  <c r="L249" i="26" s="1"/>
  <c r="M249" i="26" s="1"/>
  <c r="G248" i="26"/>
  <c r="K248" i="26" s="1"/>
  <c r="L248" i="26" s="1"/>
  <c r="M248" i="26" s="1"/>
  <c r="G247" i="26"/>
  <c r="K247" i="26" s="1"/>
  <c r="L247" i="26" s="1"/>
  <c r="M247" i="26" s="1"/>
  <c r="G246" i="26"/>
  <c r="K246" i="26" s="1"/>
  <c r="L246" i="26" s="1"/>
  <c r="M246" i="26" s="1"/>
  <c r="G245" i="26"/>
  <c r="K245" i="26" s="1"/>
  <c r="L245" i="26" s="1"/>
  <c r="M245" i="26" s="1"/>
  <c r="G244" i="26"/>
  <c r="K244" i="26" s="1"/>
  <c r="L244" i="26" s="1"/>
  <c r="M244" i="26" s="1"/>
  <c r="G243" i="26"/>
  <c r="K243" i="26" s="1"/>
  <c r="L243" i="26" s="1"/>
  <c r="M243" i="26" s="1"/>
  <c r="G242" i="26"/>
  <c r="K242" i="26" s="1"/>
  <c r="L242" i="26" s="1"/>
  <c r="M242" i="26" s="1"/>
  <c r="G241" i="26"/>
  <c r="K241" i="26" s="1"/>
  <c r="L241" i="26" s="1"/>
  <c r="M241" i="26" s="1"/>
  <c r="G240" i="26"/>
  <c r="K240" i="26" s="1"/>
  <c r="L240" i="26" s="1"/>
  <c r="M240" i="26" s="1"/>
  <c r="G239" i="26"/>
  <c r="K239" i="26" s="1"/>
  <c r="L239" i="26" s="1"/>
  <c r="M239" i="26" s="1"/>
  <c r="G238" i="26"/>
  <c r="K238" i="26" s="1"/>
  <c r="L238" i="26" s="1"/>
  <c r="M238" i="26" s="1"/>
  <c r="G237" i="26"/>
  <c r="K237" i="26" s="1"/>
  <c r="L237" i="26" s="1"/>
  <c r="M237" i="26" s="1"/>
  <c r="G236" i="26"/>
  <c r="K236" i="26" s="1"/>
  <c r="L236" i="26" s="1"/>
  <c r="M236" i="26" s="1"/>
  <c r="G235" i="26"/>
  <c r="K235" i="26" s="1"/>
  <c r="L235" i="26" s="1"/>
  <c r="M235" i="26" s="1"/>
  <c r="G234" i="26"/>
  <c r="K234" i="26" s="1"/>
  <c r="L234" i="26" s="1"/>
  <c r="M234" i="26" s="1"/>
  <c r="G233" i="26"/>
  <c r="K233" i="26" s="1"/>
  <c r="L233" i="26" s="1"/>
  <c r="M233" i="26" s="1"/>
  <c r="G232" i="26"/>
  <c r="K232" i="26" s="1"/>
  <c r="L232" i="26" s="1"/>
  <c r="M232" i="26" s="1"/>
  <c r="G231" i="26"/>
  <c r="K231" i="26" s="1"/>
  <c r="L231" i="26" s="1"/>
  <c r="M231" i="26" s="1"/>
  <c r="G230" i="26"/>
  <c r="K230" i="26" s="1"/>
  <c r="L230" i="26" s="1"/>
  <c r="M230" i="26" s="1"/>
  <c r="G229" i="26"/>
  <c r="K229" i="26" s="1"/>
  <c r="L229" i="26" s="1"/>
  <c r="M229" i="26" s="1"/>
  <c r="G228" i="26"/>
  <c r="K228" i="26" s="1"/>
  <c r="L228" i="26" s="1"/>
  <c r="M228" i="26" s="1"/>
  <c r="G227" i="26"/>
  <c r="K227" i="26" s="1"/>
  <c r="L227" i="26" s="1"/>
  <c r="M227" i="26" s="1"/>
  <c r="G226" i="26"/>
  <c r="K226" i="26" s="1"/>
  <c r="L226" i="26" s="1"/>
  <c r="M226" i="26" s="1"/>
  <c r="G225" i="26"/>
  <c r="K225" i="26" s="1"/>
  <c r="L225" i="26" s="1"/>
  <c r="M225" i="26" s="1"/>
  <c r="G224" i="26"/>
  <c r="K224" i="26" s="1"/>
  <c r="L224" i="26" s="1"/>
  <c r="M224" i="26" s="1"/>
  <c r="G223" i="26"/>
  <c r="K223" i="26" s="1"/>
  <c r="L223" i="26" s="1"/>
  <c r="M223" i="26" s="1"/>
  <c r="G222" i="26"/>
  <c r="K222" i="26" s="1"/>
  <c r="L222" i="26" s="1"/>
  <c r="M222" i="26" s="1"/>
  <c r="G221" i="26"/>
  <c r="K221" i="26" s="1"/>
  <c r="L221" i="26" s="1"/>
  <c r="M221" i="26" s="1"/>
  <c r="G220" i="26"/>
  <c r="K220" i="26" s="1"/>
  <c r="L220" i="26" s="1"/>
  <c r="M220" i="26" s="1"/>
  <c r="G219" i="26"/>
  <c r="K219" i="26" s="1"/>
  <c r="L219" i="26" s="1"/>
  <c r="M219" i="26" s="1"/>
  <c r="G218" i="26"/>
  <c r="K218" i="26" s="1"/>
  <c r="L218" i="26" s="1"/>
  <c r="M218" i="26" s="1"/>
  <c r="G217" i="26"/>
  <c r="K217" i="26" s="1"/>
  <c r="L217" i="26" s="1"/>
  <c r="M217" i="26" s="1"/>
  <c r="G216" i="26"/>
  <c r="K216" i="26" s="1"/>
  <c r="L216" i="26" s="1"/>
  <c r="M216" i="26" s="1"/>
  <c r="G215" i="26"/>
  <c r="K215" i="26" s="1"/>
  <c r="L215" i="26" s="1"/>
  <c r="M215" i="26" s="1"/>
  <c r="G214" i="26"/>
  <c r="K214" i="26" s="1"/>
  <c r="L214" i="26" s="1"/>
  <c r="M214" i="26" s="1"/>
  <c r="G213" i="26"/>
  <c r="K213" i="26" s="1"/>
  <c r="L213" i="26" s="1"/>
  <c r="M213" i="26" s="1"/>
  <c r="G212" i="26"/>
  <c r="K212" i="26" s="1"/>
  <c r="L212" i="26" s="1"/>
  <c r="M212" i="26" s="1"/>
  <c r="G211" i="26"/>
  <c r="K211" i="26" s="1"/>
  <c r="L211" i="26" s="1"/>
  <c r="M211" i="26" s="1"/>
  <c r="G210" i="26"/>
  <c r="K210" i="26" s="1"/>
  <c r="L210" i="26" s="1"/>
  <c r="M210" i="26" s="1"/>
  <c r="G209" i="26"/>
  <c r="K209" i="26" s="1"/>
  <c r="L209" i="26" s="1"/>
  <c r="M209" i="26" s="1"/>
  <c r="G208" i="26"/>
  <c r="K208" i="26" s="1"/>
  <c r="L208" i="26" s="1"/>
  <c r="M208" i="26" s="1"/>
  <c r="G207" i="26"/>
  <c r="K207" i="26" s="1"/>
  <c r="L207" i="26" s="1"/>
  <c r="M207" i="26" s="1"/>
  <c r="G206" i="26"/>
  <c r="K206" i="26" s="1"/>
  <c r="L206" i="26" s="1"/>
  <c r="M206" i="26" s="1"/>
  <c r="G205" i="26"/>
  <c r="K205" i="26" s="1"/>
  <c r="L205" i="26" s="1"/>
  <c r="M205" i="26" s="1"/>
  <c r="G204" i="26"/>
  <c r="K204" i="26" s="1"/>
  <c r="L204" i="26" s="1"/>
  <c r="M204" i="26" s="1"/>
  <c r="G203" i="26"/>
  <c r="K203" i="26" s="1"/>
  <c r="L203" i="26" s="1"/>
  <c r="M203" i="26" s="1"/>
  <c r="G202" i="26"/>
  <c r="K202" i="26" s="1"/>
  <c r="L202" i="26" s="1"/>
  <c r="M202" i="26" s="1"/>
  <c r="G201" i="26"/>
  <c r="K201" i="26" s="1"/>
  <c r="L201" i="26" s="1"/>
  <c r="M201" i="26" s="1"/>
  <c r="G200" i="26"/>
  <c r="K200" i="26" s="1"/>
  <c r="L200" i="26" s="1"/>
  <c r="M200" i="26" s="1"/>
  <c r="G199" i="26"/>
  <c r="K199" i="26" s="1"/>
  <c r="L199" i="26" s="1"/>
  <c r="M199" i="26" s="1"/>
  <c r="G198" i="26"/>
  <c r="K198" i="26" s="1"/>
  <c r="L198" i="26" s="1"/>
  <c r="M198" i="26" s="1"/>
  <c r="G197" i="26"/>
  <c r="K197" i="26" s="1"/>
  <c r="L197" i="26" s="1"/>
  <c r="M197" i="26" s="1"/>
  <c r="G196" i="26"/>
  <c r="K196" i="26" s="1"/>
  <c r="L196" i="26" s="1"/>
  <c r="M196" i="26" s="1"/>
  <c r="G195" i="26"/>
  <c r="K195" i="26" s="1"/>
  <c r="L195" i="26" s="1"/>
  <c r="M195" i="26" s="1"/>
  <c r="G194" i="26"/>
  <c r="K194" i="26" s="1"/>
  <c r="L194" i="26" s="1"/>
  <c r="M194" i="26" s="1"/>
  <c r="G193" i="26"/>
  <c r="K193" i="26" s="1"/>
  <c r="L193" i="26" s="1"/>
  <c r="M193" i="26" s="1"/>
  <c r="G192" i="26"/>
  <c r="K192" i="26" s="1"/>
  <c r="L192" i="26" s="1"/>
  <c r="M192" i="26" s="1"/>
  <c r="G191" i="26"/>
  <c r="K191" i="26" s="1"/>
  <c r="L191" i="26" s="1"/>
  <c r="M191" i="26" s="1"/>
  <c r="G190" i="26"/>
  <c r="K190" i="26" s="1"/>
  <c r="L190" i="26" s="1"/>
  <c r="M190" i="26" s="1"/>
  <c r="G189" i="26"/>
  <c r="K189" i="26" s="1"/>
  <c r="L189" i="26" s="1"/>
  <c r="M189" i="26" s="1"/>
  <c r="G188" i="26"/>
  <c r="K188" i="26" s="1"/>
  <c r="L188" i="26" s="1"/>
  <c r="M188" i="26" s="1"/>
  <c r="G187" i="26"/>
  <c r="K187" i="26" s="1"/>
  <c r="L187" i="26" s="1"/>
  <c r="M187" i="26" s="1"/>
  <c r="G186" i="26"/>
  <c r="K186" i="26" s="1"/>
  <c r="L186" i="26" s="1"/>
  <c r="M186" i="26" s="1"/>
  <c r="G185" i="26"/>
  <c r="K185" i="26" s="1"/>
  <c r="L185" i="26" s="1"/>
  <c r="M185" i="26" s="1"/>
  <c r="G184" i="26"/>
  <c r="K184" i="26" s="1"/>
  <c r="L184" i="26" s="1"/>
  <c r="M184" i="26" s="1"/>
  <c r="G183" i="26"/>
  <c r="K183" i="26" s="1"/>
  <c r="L183" i="26" s="1"/>
  <c r="M183" i="26" s="1"/>
  <c r="G182" i="26"/>
  <c r="K182" i="26" s="1"/>
  <c r="L182" i="26" s="1"/>
  <c r="M182" i="26" s="1"/>
  <c r="G181" i="26"/>
  <c r="K181" i="26" s="1"/>
  <c r="L181" i="26" s="1"/>
  <c r="M181" i="26" s="1"/>
  <c r="G180" i="26"/>
  <c r="K180" i="26" s="1"/>
  <c r="L180" i="26" s="1"/>
  <c r="M180" i="26" s="1"/>
  <c r="G179" i="26"/>
  <c r="K179" i="26" s="1"/>
  <c r="L179" i="26" s="1"/>
  <c r="M179" i="26" s="1"/>
  <c r="G178" i="26"/>
  <c r="K178" i="26" s="1"/>
  <c r="L178" i="26" s="1"/>
  <c r="M178" i="26" s="1"/>
  <c r="G177" i="26"/>
  <c r="K177" i="26" s="1"/>
  <c r="L177" i="26" s="1"/>
  <c r="M177" i="26" s="1"/>
  <c r="G176" i="26"/>
  <c r="K176" i="26" s="1"/>
  <c r="L176" i="26" s="1"/>
  <c r="M176" i="26" s="1"/>
  <c r="G175" i="26"/>
  <c r="K175" i="26" s="1"/>
  <c r="L175" i="26" s="1"/>
  <c r="M175" i="26" s="1"/>
  <c r="G174" i="26"/>
  <c r="K174" i="26" s="1"/>
  <c r="L174" i="26" s="1"/>
  <c r="M174" i="26" s="1"/>
  <c r="G173" i="26"/>
  <c r="K173" i="26" s="1"/>
  <c r="L173" i="26" s="1"/>
  <c r="M173" i="26" s="1"/>
  <c r="G172" i="26"/>
  <c r="K172" i="26" s="1"/>
  <c r="L172" i="26" s="1"/>
  <c r="M172" i="26" s="1"/>
  <c r="G171" i="26"/>
  <c r="K171" i="26" s="1"/>
  <c r="L171" i="26" s="1"/>
  <c r="M171" i="26" s="1"/>
  <c r="G170" i="26"/>
  <c r="K170" i="26" s="1"/>
  <c r="L170" i="26" s="1"/>
  <c r="M170" i="26" s="1"/>
  <c r="G169" i="26"/>
  <c r="K169" i="26" s="1"/>
  <c r="L169" i="26" s="1"/>
  <c r="M169" i="26" s="1"/>
  <c r="G168" i="26"/>
  <c r="K168" i="26" s="1"/>
  <c r="L168" i="26" s="1"/>
  <c r="M168" i="26" s="1"/>
  <c r="G167" i="26"/>
  <c r="K167" i="26" s="1"/>
  <c r="L167" i="26" s="1"/>
  <c r="M167" i="26" s="1"/>
  <c r="G166" i="26"/>
  <c r="K166" i="26" s="1"/>
  <c r="L166" i="26" s="1"/>
  <c r="M166" i="26" s="1"/>
  <c r="G165" i="26"/>
  <c r="K165" i="26" s="1"/>
  <c r="L165" i="26" s="1"/>
  <c r="M165" i="26" s="1"/>
  <c r="G164" i="26"/>
  <c r="K164" i="26" s="1"/>
  <c r="L164" i="26" s="1"/>
  <c r="M164" i="26" s="1"/>
  <c r="G163" i="26"/>
  <c r="K163" i="26" s="1"/>
  <c r="L163" i="26" s="1"/>
  <c r="M163" i="26" s="1"/>
  <c r="G162" i="26"/>
  <c r="K162" i="26" s="1"/>
  <c r="L162" i="26" s="1"/>
  <c r="M162" i="26" s="1"/>
  <c r="G161" i="26"/>
  <c r="K161" i="26" s="1"/>
  <c r="L161" i="26" s="1"/>
  <c r="M161" i="26" s="1"/>
  <c r="G160" i="26"/>
  <c r="K160" i="26" s="1"/>
  <c r="L160" i="26" s="1"/>
  <c r="M160" i="26" s="1"/>
  <c r="G159" i="26"/>
  <c r="K159" i="26" s="1"/>
  <c r="L159" i="26" s="1"/>
  <c r="M159" i="26" s="1"/>
  <c r="G158" i="26"/>
  <c r="K158" i="26" s="1"/>
  <c r="L158" i="26" s="1"/>
  <c r="M158" i="26" s="1"/>
  <c r="G157" i="26"/>
  <c r="K157" i="26" s="1"/>
  <c r="L157" i="26" s="1"/>
  <c r="M157" i="26" s="1"/>
  <c r="G156" i="26"/>
  <c r="K156" i="26" s="1"/>
  <c r="L156" i="26" s="1"/>
  <c r="M156" i="26" s="1"/>
  <c r="G155" i="26"/>
  <c r="K155" i="26" s="1"/>
  <c r="L155" i="26" s="1"/>
  <c r="M155" i="26" s="1"/>
  <c r="G154" i="26"/>
  <c r="K154" i="26" s="1"/>
  <c r="L154" i="26" s="1"/>
  <c r="M154" i="26" s="1"/>
  <c r="G153" i="26"/>
  <c r="K153" i="26" s="1"/>
  <c r="L153" i="26" s="1"/>
  <c r="M153" i="26" s="1"/>
  <c r="G152" i="26"/>
  <c r="K152" i="26" s="1"/>
  <c r="L152" i="26" s="1"/>
  <c r="M152" i="26" s="1"/>
  <c r="G151" i="26"/>
  <c r="K151" i="26" s="1"/>
  <c r="L151" i="26" s="1"/>
  <c r="M151" i="26" s="1"/>
  <c r="G150" i="26"/>
  <c r="K150" i="26" s="1"/>
  <c r="L150" i="26" s="1"/>
  <c r="M150" i="26" s="1"/>
  <c r="G149" i="26"/>
  <c r="K149" i="26" s="1"/>
  <c r="L149" i="26" s="1"/>
  <c r="M149" i="26" s="1"/>
  <c r="G148" i="26"/>
  <c r="K148" i="26" s="1"/>
  <c r="L148" i="26" s="1"/>
  <c r="M148" i="26" s="1"/>
  <c r="G147" i="26"/>
  <c r="K147" i="26" s="1"/>
  <c r="L147" i="26" s="1"/>
  <c r="M147" i="26" s="1"/>
  <c r="G146" i="26"/>
  <c r="K146" i="26" s="1"/>
  <c r="L146" i="26" s="1"/>
  <c r="M146" i="26" s="1"/>
  <c r="G145" i="26"/>
  <c r="K145" i="26" s="1"/>
  <c r="L145" i="26" s="1"/>
  <c r="M145" i="26" s="1"/>
  <c r="G144" i="26"/>
  <c r="K144" i="26" s="1"/>
  <c r="L144" i="26" s="1"/>
  <c r="M144" i="26" s="1"/>
  <c r="G143" i="26"/>
  <c r="K143" i="26" s="1"/>
  <c r="L143" i="26" s="1"/>
  <c r="M143" i="26" s="1"/>
  <c r="G142" i="26"/>
  <c r="K142" i="26" s="1"/>
  <c r="L142" i="26" s="1"/>
  <c r="M142" i="26" s="1"/>
  <c r="G141" i="26"/>
  <c r="K141" i="26" s="1"/>
  <c r="L141" i="26" s="1"/>
  <c r="M141" i="26" s="1"/>
  <c r="G140" i="26"/>
  <c r="K140" i="26" s="1"/>
  <c r="L140" i="26" s="1"/>
  <c r="M140" i="26" s="1"/>
  <c r="G139" i="26"/>
  <c r="K139" i="26" s="1"/>
  <c r="L139" i="26" s="1"/>
  <c r="M139" i="26" s="1"/>
  <c r="G138" i="26"/>
  <c r="K138" i="26" s="1"/>
  <c r="L138" i="26" s="1"/>
  <c r="M138" i="26" s="1"/>
  <c r="G137" i="26"/>
  <c r="K137" i="26" s="1"/>
  <c r="L137" i="26" s="1"/>
  <c r="M137" i="26" s="1"/>
  <c r="G136" i="26"/>
  <c r="K136" i="26" s="1"/>
  <c r="L136" i="26" s="1"/>
  <c r="M136" i="26" s="1"/>
  <c r="G135" i="26"/>
  <c r="K135" i="26" s="1"/>
  <c r="L135" i="26" s="1"/>
  <c r="M135" i="26" s="1"/>
  <c r="G134" i="26"/>
  <c r="K134" i="26" s="1"/>
  <c r="L134" i="26" s="1"/>
  <c r="M134" i="26" s="1"/>
  <c r="G133" i="26"/>
  <c r="K133" i="26" s="1"/>
  <c r="L133" i="26" s="1"/>
  <c r="M133" i="26" s="1"/>
  <c r="G132" i="26"/>
  <c r="K132" i="26" s="1"/>
  <c r="L132" i="26" s="1"/>
  <c r="M132" i="26" s="1"/>
  <c r="G131" i="26"/>
  <c r="K131" i="26" s="1"/>
  <c r="L131" i="26" s="1"/>
  <c r="M131" i="26" s="1"/>
  <c r="G130" i="26"/>
  <c r="K130" i="26" s="1"/>
  <c r="L130" i="26" s="1"/>
  <c r="M130" i="26" s="1"/>
  <c r="G129" i="26"/>
  <c r="K129" i="26" s="1"/>
  <c r="L129" i="26" s="1"/>
  <c r="M129" i="26" s="1"/>
  <c r="G128" i="26"/>
  <c r="K128" i="26" s="1"/>
  <c r="L128" i="26" s="1"/>
  <c r="M128" i="26" s="1"/>
  <c r="G127" i="26"/>
  <c r="K127" i="26" s="1"/>
  <c r="L127" i="26" s="1"/>
  <c r="M127" i="26" s="1"/>
  <c r="G126" i="26"/>
  <c r="K126" i="26" s="1"/>
  <c r="L126" i="26" s="1"/>
  <c r="M126" i="26" s="1"/>
  <c r="G125" i="26"/>
  <c r="K125" i="26" s="1"/>
  <c r="L125" i="26" s="1"/>
  <c r="M125" i="26" s="1"/>
  <c r="G124" i="26"/>
  <c r="K124" i="26" s="1"/>
  <c r="L124" i="26" s="1"/>
  <c r="M124" i="26" s="1"/>
  <c r="G123" i="26"/>
  <c r="K123" i="26" s="1"/>
  <c r="L123" i="26" s="1"/>
  <c r="M123" i="26" s="1"/>
  <c r="G122" i="26"/>
  <c r="K122" i="26" s="1"/>
  <c r="L122" i="26" s="1"/>
  <c r="M122" i="26" s="1"/>
  <c r="G121" i="26"/>
  <c r="K121" i="26" s="1"/>
  <c r="L121" i="26" s="1"/>
  <c r="M121" i="26" s="1"/>
  <c r="G120" i="26"/>
  <c r="K120" i="26" s="1"/>
  <c r="L120" i="26" s="1"/>
  <c r="M120" i="26" s="1"/>
  <c r="G119" i="26"/>
  <c r="K119" i="26" s="1"/>
  <c r="L119" i="26" s="1"/>
  <c r="M119" i="26" s="1"/>
  <c r="G118" i="26"/>
  <c r="K118" i="26" s="1"/>
  <c r="L118" i="26" s="1"/>
  <c r="M118" i="26" s="1"/>
  <c r="G117" i="26"/>
  <c r="K117" i="26" s="1"/>
  <c r="L117" i="26" s="1"/>
  <c r="M117" i="26" s="1"/>
  <c r="G116" i="26"/>
  <c r="K116" i="26" s="1"/>
  <c r="L116" i="26" s="1"/>
  <c r="M116" i="26" s="1"/>
  <c r="G115" i="26"/>
  <c r="K115" i="26" s="1"/>
  <c r="L115" i="26" s="1"/>
  <c r="M115" i="26" s="1"/>
  <c r="G114" i="26"/>
  <c r="K114" i="26" s="1"/>
  <c r="L114" i="26" s="1"/>
  <c r="M114" i="26" s="1"/>
  <c r="G113" i="26"/>
  <c r="K113" i="26" s="1"/>
  <c r="L113" i="26" s="1"/>
  <c r="M113" i="26" s="1"/>
  <c r="G112" i="26"/>
  <c r="K112" i="26" s="1"/>
  <c r="L112" i="26" s="1"/>
  <c r="M112" i="26" s="1"/>
  <c r="G111" i="26"/>
  <c r="K111" i="26" s="1"/>
  <c r="L111" i="26" s="1"/>
  <c r="M111" i="26" s="1"/>
  <c r="G110" i="26"/>
  <c r="K110" i="26" s="1"/>
  <c r="L110" i="26" s="1"/>
  <c r="M110" i="26" s="1"/>
  <c r="G109" i="26"/>
  <c r="K109" i="26" s="1"/>
  <c r="L109" i="26" s="1"/>
  <c r="M109" i="26" s="1"/>
  <c r="G108" i="26"/>
  <c r="K108" i="26" s="1"/>
  <c r="L108" i="26" s="1"/>
  <c r="M108" i="26" s="1"/>
  <c r="G107" i="26"/>
  <c r="K107" i="26" s="1"/>
  <c r="L107" i="26" s="1"/>
  <c r="M107" i="26" s="1"/>
  <c r="G106" i="26"/>
  <c r="K106" i="26" s="1"/>
  <c r="L106" i="26" s="1"/>
  <c r="M106" i="26" s="1"/>
  <c r="G105" i="26"/>
  <c r="K105" i="26" s="1"/>
  <c r="L105" i="26" s="1"/>
  <c r="M105" i="26" s="1"/>
  <c r="G104" i="26"/>
  <c r="K104" i="26" s="1"/>
  <c r="L104" i="26" s="1"/>
  <c r="M104" i="26" s="1"/>
  <c r="G103" i="26"/>
  <c r="K103" i="26" s="1"/>
  <c r="L103" i="26" s="1"/>
  <c r="M103" i="26" s="1"/>
  <c r="G102" i="26"/>
  <c r="K102" i="26" s="1"/>
  <c r="L102" i="26" s="1"/>
  <c r="M102" i="26" s="1"/>
  <c r="G101" i="26"/>
  <c r="K101" i="26" s="1"/>
  <c r="L101" i="26" s="1"/>
  <c r="M101" i="26" s="1"/>
  <c r="G100" i="26"/>
  <c r="K100" i="26" s="1"/>
  <c r="L100" i="26" s="1"/>
  <c r="M100" i="26" s="1"/>
  <c r="G99" i="26"/>
  <c r="K99" i="26" s="1"/>
  <c r="L99" i="26" s="1"/>
  <c r="M99" i="26" s="1"/>
  <c r="G98" i="26"/>
  <c r="K98" i="26" s="1"/>
  <c r="L98" i="26" s="1"/>
  <c r="M98" i="26" s="1"/>
  <c r="G97" i="26"/>
  <c r="K97" i="26" s="1"/>
  <c r="L97" i="26" s="1"/>
  <c r="M97" i="26" s="1"/>
  <c r="G96" i="26"/>
  <c r="K96" i="26" s="1"/>
  <c r="L96" i="26" s="1"/>
  <c r="M96" i="26" s="1"/>
  <c r="G95" i="26"/>
  <c r="K95" i="26" s="1"/>
  <c r="L95" i="26" s="1"/>
  <c r="M95" i="26" s="1"/>
  <c r="G94" i="26"/>
  <c r="K94" i="26" s="1"/>
  <c r="L94" i="26" s="1"/>
  <c r="M94" i="26" s="1"/>
  <c r="G93" i="26"/>
  <c r="K93" i="26" s="1"/>
  <c r="L93" i="26" s="1"/>
  <c r="M93" i="26" s="1"/>
  <c r="G92" i="26"/>
  <c r="K92" i="26" s="1"/>
  <c r="L92" i="26" s="1"/>
  <c r="M92" i="26" s="1"/>
  <c r="G91" i="26"/>
  <c r="K91" i="26" s="1"/>
  <c r="L91" i="26" s="1"/>
  <c r="M91" i="26" s="1"/>
  <c r="G90" i="26"/>
  <c r="K90" i="26" s="1"/>
  <c r="L90" i="26" s="1"/>
  <c r="M90" i="26" s="1"/>
  <c r="G89" i="26"/>
  <c r="K89" i="26" s="1"/>
  <c r="L89" i="26" s="1"/>
  <c r="M89" i="26" s="1"/>
  <c r="G88" i="26"/>
  <c r="K88" i="26" s="1"/>
  <c r="L88" i="26" s="1"/>
  <c r="M88" i="26" s="1"/>
  <c r="G87" i="26"/>
  <c r="K87" i="26" s="1"/>
  <c r="L87" i="26" s="1"/>
  <c r="M87" i="26" s="1"/>
  <c r="G86" i="26"/>
  <c r="K86" i="26" s="1"/>
  <c r="L86" i="26" s="1"/>
  <c r="M86" i="26" s="1"/>
  <c r="G85" i="26"/>
  <c r="K85" i="26" s="1"/>
  <c r="L85" i="26" s="1"/>
  <c r="M85" i="26" s="1"/>
  <c r="G84" i="26"/>
  <c r="K84" i="26" s="1"/>
  <c r="L84" i="26" s="1"/>
  <c r="M84" i="26" s="1"/>
  <c r="G83" i="26"/>
  <c r="K83" i="26" s="1"/>
  <c r="L83" i="26" s="1"/>
  <c r="M83" i="26" s="1"/>
  <c r="G82" i="26"/>
  <c r="K82" i="26" s="1"/>
  <c r="L82" i="26" s="1"/>
  <c r="M82" i="26" s="1"/>
  <c r="G81" i="26"/>
  <c r="K81" i="26" s="1"/>
  <c r="L81" i="26" s="1"/>
  <c r="M81" i="26" s="1"/>
  <c r="G80" i="26"/>
  <c r="K80" i="26" s="1"/>
  <c r="L80" i="26" s="1"/>
  <c r="M80" i="26" s="1"/>
  <c r="G79" i="26"/>
  <c r="K79" i="26" s="1"/>
  <c r="L79" i="26" s="1"/>
  <c r="M79" i="26" s="1"/>
  <c r="G78" i="26"/>
  <c r="K78" i="26" s="1"/>
  <c r="L78" i="26" s="1"/>
  <c r="M78" i="26" s="1"/>
  <c r="G77" i="26"/>
  <c r="K77" i="26" s="1"/>
  <c r="L77" i="26" s="1"/>
  <c r="M77" i="26" s="1"/>
  <c r="G76" i="26"/>
  <c r="K76" i="26" s="1"/>
  <c r="L76" i="26" s="1"/>
  <c r="M76" i="26" s="1"/>
  <c r="G75" i="26"/>
  <c r="K75" i="26" s="1"/>
  <c r="L75" i="26" s="1"/>
  <c r="M75" i="26" s="1"/>
  <c r="G74" i="26"/>
  <c r="K74" i="26" s="1"/>
  <c r="L74" i="26" s="1"/>
  <c r="M74" i="26" s="1"/>
  <c r="G73" i="26"/>
  <c r="K73" i="26" s="1"/>
  <c r="L73" i="26" s="1"/>
  <c r="M73" i="26" s="1"/>
  <c r="G72" i="26"/>
  <c r="K72" i="26" s="1"/>
  <c r="L72" i="26" s="1"/>
  <c r="M72" i="26" s="1"/>
  <c r="G71" i="26"/>
  <c r="K71" i="26" s="1"/>
  <c r="L71" i="26" s="1"/>
  <c r="M71" i="26" s="1"/>
  <c r="G70" i="26"/>
  <c r="K70" i="26" s="1"/>
  <c r="L70" i="26" s="1"/>
  <c r="M70" i="26" s="1"/>
  <c r="G69" i="26"/>
  <c r="K69" i="26" s="1"/>
  <c r="L69" i="26" s="1"/>
  <c r="M69" i="26" s="1"/>
  <c r="G68" i="26"/>
  <c r="K68" i="26" s="1"/>
  <c r="L68" i="26" s="1"/>
  <c r="M68" i="26" s="1"/>
  <c r="G67" i="26"/>
  <c r="K67" i="26" s="1"/>
  <c r="L67" i="26" s="1"/>
  <c r="M67" i="26" s="1"/>
  <c r="G66" i="26"/>
  <c r="K66" i="26" s="1"/>
  <c r="L66" i="26" s="1"/>
  <c r="M66" i="26" s="1"/>
  <c r="G65" i="26"/>
  <c r="K65" i="26" s="1"/>
  <c r="L65" i="26" s="1"/>
  <c r="M65" i="26" s="1"/>
  <c r="G64" i="26"/>
  <c r="K64" i="26" s="1"/>
  <c r="L64" i="26" s="1"/>
  <c r="M64" i="26" s="1"/>
  <c r="G63" i="26"/>
  <c r="K63" i="26" s="1"/>
  <c r="L63" i="26" s="1"/>
  <c r="M63" i="26" s="1"/>
  <c r="G62" i="26"/>
  <c r="K62" i="26" s="1"/>
  <c r="L62" i="26" s="1"/>
  <c r="M62" i="26" s="1"/>
  <c r="G61" i="26"/>
  <c r="K61" i="26" s="1"/>
  <c r="L61" i="26" s="1"/>
  <c r="M61" i="26" s="1"/>
  <c r="G60" i="26"/>
  <c r="K60" i="26" s="1"/>
  <c r="L60" i="26" s="1"/>
  <c r="M60" i="26" s="1"/>
  <c r="G59" i="26"/>
  <c r="K59" i="26" s="1"/>
  <c r="L59" i="26" s="1"/>
  <c r="M59" i="26" s="1"/>
  <c r="G58" i="26"/>
  <c r="K58" i="26" s="1"/>
  <c r="L58" i="26" s="1"/>
  <c r="M58" i="26" s="1"/>
  <c r="G57" i="26"/>
  <c r="K57" i="26" s="1"/>
  <c r="L57" i="26" s="1"/>
  <c r="M57" i="26" s="1"/>
  <c r="G56" i="26"/>
  <c r="K56" i="26" s="1"/>
  <c r="L56" i="26" s="1"/>
  <c r="M56" i="26" s="1"/>
  <c r="G55" i="26"/>
  <c r="K55" i="26" s="1"/>
  <c r="L55" i="26" s="1"/>
  <c r="M55" i="26" s="1"/>
  <c r="G54" i="26"/>
  <c r="K54" i="26" s="1"/>
  <c r="L54" i="26" s="1"/>
  <c r="M54" i="26" s="1"/>
  <c r="G53" i="26"/>
  <c r="K53" i="26" s="1"/>
  <c r="L53" i="26" s="1"/>
  <c r="M53" i="26" s="1"/>
  <c r="G52" i="26"/>
  <c r="K52" i="26" s="1"/>
  <c r="L52" i="26" s="1"/>
  <c r="M52" i="26" s="1"/>
  <c r="G51" i="26"/>
  <c r="K51" i="26" s="1"/>
  <c r="L51" i="26" s="1"/>
  <c r="M51" i="26" s="1"/>
  <c r="G50" i="26"/>
  <c r="K50" i="26" s="1"/>
  <c r="L50" i="26" s="1"/>
  <c r="M50" i="26" s="1"/>
  <c r="G49" i="26"/>
  <c r="K49" i="26" s="1"/>
  <c r="L49" i="26" s="1"/>
  <c r="M49" i="26" s="1"/>
  <c r="G48" i="26"/>
  <c r="K48" i="26" s="1"/>
  <c r="L48" i="26" s="1"/>
  <c r="M48" i="26" s="1"/>
  <c r="G47" i="26"/>
  <c r="K47" i="26" s="1"/>
  <c r="L47" i="26" s="1"/>
  <c r="M47" i="26" s="1"/>
  <c r="G46" i="26"/>
  <c r="K46" i="26" s="1"/>
  <c r="L46" i="26" s="1"/>
  <c r="M46" i="26" s="1"/>
  <c r="G45" i="26"/>
  <c r="K45" i="26" s="1"/>
  <c r="L45" i="26" s="1"/>
  <c r="M45" i="26" s="1"/>
  <c r="G44" i="26"/>
  <c r="K44" i="26" s="1"/>
  <c r="L44" i="26" s="1"/>
  <c r="M44" i="26" s="1"/>
  <c r="G43" i="26"/>
  <c r="K43" i="26" s="1"/>
  <c r="L43" i="26" s="1"/>
  <c r="M43" i="26" s="1"/>
  <c r="G42" i="26"/>
  <c r="K42" i="26" s="1"/>
  <c r="L42" i="26" s="1"/>
  <c r="M42" i="26" s="1"/>
  <c r="G41" i="26"/>
  <c r="K41" i="26" s="1"/>
  <c r="L41" i="26" s="1"/>
  <c r="M41" i="26" s="1"/>
  <c r="G40" i="26"/>
  <c r="K40" i="26" s="1"/>
  <c r="L40" i="26" s="1"/>
  <c r="M40" i="26" s="1"/>
  <c r="G39" i="26"/>
  <c r="K39" i="26" s="1"/>
  <c r="L39" i="26" s="1"/>
  <c r="M39" i="26" s="1"/>
  <c r="G38" i="26"/>
  <c r="K38" i="26" s="1"/>
  <c r="L38" i="26" s="1"/>
  <c r="M38" i="26" s="1"/>
  <c r="G37" i="26"/>
  <c r="K37" i="26" s="1"/>
  <c r="L37" i="26" s="1"/>
  <c r="M37" i="26" s="1"/>
  <c r="G36" i="26"/>
  <c r="K36" i="26" s="1"/>
  <c r="L36" i="26" s="1"/>
  <c r="M36" i="26" s="1"/>
  <c r="G35" i="26"/>
  <c r="K35" i="26" s="1"/>
  <c r="L35" i="26" s="1"/>
  <c r="M35" i="26" s="1"/>
  <c r="G34" i="26"/>
  <c r="K34" i="26" s="1"/>
  <c r="L34" i="26" s="1"/>
  <c r="M34" i="26" s="1"/>
  <c r="G33" i="26"/>
  <c r="K33" i="26" s="1"/>
  <c r="L33" i="26" s="1"/>
  <c r="M33" i="26" s="1"/>
  <c r="G32" i="26"/>
  <c r="K32" i="26" s="1"/>
  <c r="L32" i="26" s="1"/>
  <c r="M32" i="26" s="1"/>
  <c r="G31" i="26"/>
  <c r="K31" i="26" s="1"/>
  <c r="L31" i="26" s="1"/>
  <c r="M31" i="26" s="1"/>
  <c r="G30" i="26"/>
  <c r="K30" i="26" s="1"/>
  <c r="L30" i="26" s="1"/>
  <c r="M30" i="26" s="1"/>
  <c r="G29" i="26"/>
  <c r="K29" i="26" s="1"/>
  <c r="L29" i="26" s="1"/>
  <c r="M29" i="26" s="1"/>
  <c r="G28" i="26"/>
  <c r="K28" i="26" s="1"/>
  <c r="L28" i="26" s="1"/>
  <c r="M28" i="26" s="1"/>
  <c r="G27" i="26"/>
  <c r="K27" i="26" s="1"/>
  <c r="L27" i="26" s="1"/>
  <c r="M27" i="26" s="1"/>
  <c r="G26" i="26"/>
  <c r="K26" i="26" s="1"/>
  <c r="L26" i="26" s="1"/>
  <c r="M26" i="26" s="1"/>
  <c r="G25" i="26"/>
  <c r="K25" i="26" s="1"/>
  <c r="L25" i="26" s="1"/>
  <c r="M25" i="26" s="1"/>
  <c r="G24" i="26"/>
  <c r="K24" i="26" s="1"/>
  <c r="L24" i="26" s="1"/>
  <c r="M24" i="26" s="1"/>
  <c r="G23" i="26"/>
  <c r="K23" i="26" s="1"/>
  <c r="L23" i="26" s="1"/>
  <c r="M23" i="26" s="1"/>
  <c r="G22" i="26"/>
  <c r="K22" i="26" s="1"/>
  <c r="L22" i="26" s="1"/>
  <c r="M22" i="26" s="1"/>
  <c r="G21" i="26"/>
  <c r="K21" i="26" s="1"/>
  <c r="L21" i="26" s="1"/>
  <c r="M21" i="26" s="1"/>
  <c r="G20" i="26"/>
  <c r="K20" i="26" s="1"/>
  <c r="L20" i="26" s="1"/>
  <c r="M20" i="26" s="1"/>
  <c r="G19" i="26"/>
  <c r="K19" i="26" s="1"/>
  <c r="L19" i="26" s="1"/>
  <c r="M19" i="26" s="1"/>
  <c r="G18" i="26"/>
  <c r="K18" i="26" s="1"/>
  <c r="L18" i="26" s="1"/>
  <c r="M18" i="26" s="1"/>
  <c r="G17" i="26"/>
  <c r="K17" i="26" s="1"/>
  <c r="L17" i="26" s="1"/>
  <c r="M17" i="26" s="1"/>
  <c r="G16" i="26"/>
  <c r="K16" i="26" s="1"/>
  <c r="L16" i="26" s="1"/>
  <c r="M16" i="26" s="1"/>
  <c r="G15" i="26"/>
  <c r="K15" i="26" s="1"/>
  <c r="L15" i="26" s="1"/>
  <c r="M15" i="26" s="1"/>
  <c r="G14" i="26"/>
  <c r="K14" i="26" s="1"/>
  <c r="L14" i="26" s="1"/>
  <c r="M14" i="26" s="1"/>
  <c r="G13" i="26"/>
  <c r="K13" i="26" s="1"/>
  <c r="L13" i="26" s="1"/>
  <c r="M13" i="26" s="1"/>
  <c r="G12" i="26"/>
  <c r="K12" i="26" s="1"/>
  <c r="L12" i="26" s="1"/>
  <c r="M12" i="26" s="1"/>
  <c r="G11" i="26"/>
  <c r="J10" i="26"/>
  <c r="J663" i="26" s="1"/>
  <c r="F663" i="26"/>
  <c r="G8" i="26"/>
  <c r="G7" i="26"/>
  <c r="L7" i="26" s="1"/>
  <c r="M7" i="26" s="1"/>
  <c r="G6" i="26"/>
  <c r="K5" i="26"/>
  <c r="L5" i="26" s="1"/>
  <c r="M5" i="26" s="1"/>
  <c r="K4" i="26"/>
  <c r="L4" i="26" s="1"/>
  <c r="K610" i="25"/>
  <c r="I9" i="25"/>
  <c r="H9" i="25"/>
  <c r="K556" i="26" l="1"/>
  <c r="L556" i="26" s="1"/>
  <c r="M556" i="26" s="1"/>
  <c r="J666" i="26"/>
  <c r="I662" i="27"/>
  <c r="K11" i="27"/>
  <c r="G572" i="27"/>
  <c r="G660" i="27" s="1"/>
  <c r="G10" i="26"/>
  <c r="G663" i="26" s="1"/>
  <c r="K547" i="26"/>
  <c r="L547" i="26" s="1"/>
  <c r="M547" i="26" s="1"/>
  <c r="H648" i="26"/>
  <c r="H665" i="26" s="1"/>
  <c r="P653" i="27"/>
  <c r="K552" i="26"/>
  <c r="L552" i="26" s="1"/>
  <c r="M552" i="26" s="1"/>
  <c r="K560" i="26"/>
  <c r="L560" i="26" s="1"/>
  <c r="M560" i="26" s="1"/>
  <c r="K564" i="26"/>
  <c r="L564" i="26" s="1"/>
  <c r="M564" i="26" s="1"/>
  <c r="K568" i="26"/>
  <c r="L568" i="26" s="1"/>
  <c r="M568" i="26" s="1"/>
  <c r="K6" i="26"/>
  <c r="L6" i="26" s="1"/>
  <c r="M6" i="26" s="1"/>
  <c r="K9" i="26"/>
  <c r="L9" i="26" s="1"/>
  <c r="K8" i="26"/>
  <c r="L8" i="26" s="1"/>
  <c r="M8" i="26" s="1"/>
  <c r="L639" i="26"/>
  <c r="M639" i="26" s="1"/>
  <c r="G576" i="26"/>
  <c r="H576" i="26"/>
  <c r="H664" i="26" s="1"/>
  <c r="L645" i="26"/>
  <c r="M645" i="26" s="1"/>
  <c r="K550" i="26"/>
  <c r="L550" i="26" s="1"/>
  <c r="M550" i="26" s="1"/>
  <c r="K554" i="26"/>
  <c r="L554" i="26" s="1"/>
  <c r="M554" i="26" s="1"/>
  <c r="K558" i="26"/>
  <c r="L558" i="26" s="1"/>
  <c r="M558" i="26" s="1"/>
  <c r="K562" i="26"/>
  <c r="L562" i="26" s="1"/>
  <c r="M562" i="26" s="1"/>
  <c r="K566" i="26"/>
  <c r="L566" i="26" s="1"/>
  <c r="M566" i="26" s="1"/>
  <c r="K551" i="26"/>
  <c r="L551" i="26" s="1"/>
  <c r="M551" i="26" s="1"/>
  <c r="K563" i="26"/>
  <c r="L563" i="26" s="1"/>
  <c r="M563" i="26" s="1"/>
  <c r="K548" i="26"/>
  <c r="L548" i="26" s="1"/>
  <c r="M548" i="26" s="1"/>
  <c r="K555" i="26"/>
  <c r="L555" i="26" s="1"/>
  <c r="M555" i="26" s="1"/>
  <c r="K559" i="26"/>
  <c r="L559" i="26" s="1"/>
  <c r="M559" i="26" s="1"/>
  <c r="K549" i="26"/>
  <c r="L549" i="26" s="1"/>
  <c r="M549" i="26" s="1"/>
  <c r="K553" i="26"/>
  <c r="L553" i="26" s="1"/>
  <c r="M553" i="26" s="1"/>
  <c r="K557" i="26"/>
  <c r="L557" i="26" s="1"/>
  <c r="M557" i="26" s="1"/>
  <c r="K561" i="26"/>
  <c r="L561" i="26" s="1"/>
  <c r="M561" i="26" s="1"/>
  <c r="K565" i="26"/>
  <c r="L565" i="26" s="1"/>
  <c r="M565" i="26" s="1"/>
  <c r="K569" i="26"/>
  <c r="L569" i="26" s="1"/>
  <c r="M569" i="26" s="1"/>
  <c r="K567" i="26"/>
  <c r="L567" i="26" s="1"/>
  <c r="M567" i="26" s="1"/>
  <c r="G648" i="26"/>
  <c r="L630" i="26"/>
  <c r="M630" i="26" s="1"/>
  <c r="L634" i="26"/>
  <c r="M634" i="26" s="1"/>
  <c r="L638" i="26"/>
  <c r="M638" i="26" s="1"/>
  <c r="M643" i="26"/>
  <c r="K410" i="26"/>
  <c r="L410" i="26" s="1"/>
  <c r="M410" i="26" s="1"/>
  <c r="K414" i="26"/>
  <c r="L414" i="26" s="1"/>
  <c r="M414" i="26" s="1"/>
  <c r="K430" i="26"/>
  <c r="L430" i="26" s="1"/>
  <c r="M430" i="26" s="1"/>
  <c r="L422" i="26"/>
  <c r="M422" i="26" s="1"/>
  <c r="K402" i="26"/>
  <c r="L402" i="26" s="1"/>
  <c r="M402" i="26" s="1"/>
  <c r="L628" i="26"/>
  <c r="M628" i="26" s="1"/>
  <c r="L626" i="26"/>
  <c r="M626" i="26" s="1"/>
  <c r="K403" i="26"/>
  <c r="L403" i="26" s="1"/>
  <c r="M403" i="26" s="1"/>
  <c r="K407" i="26"/>
  <c r="L407" i="26" s="1"/>
  <c r="M407" i="26" s="1"/>
  <c r="K411" i="26"/>
  <c r="L411" i="26" s="1"/>
  <c r="M411" i="26" s="1"/>
  <c r="K415" i="26"/>
  <c r="L415" i="26" s="1"/>
  <c r="M415" i="26" s="1"/>
  <c r="K419" i="26"/>
  <c r="L419" i="26" s="1"/>
  <c r="M419" i="26" s="1"/>
  <c r="K423" i="26"/>
  <c r="L423" i="26" s="1"/>
  <c r="M423" i="26" s="1"/>
  <c r="K427" i="26"/>
  <c r="L427" i="26" s="1"/>
  <c r="M427" i="26" s="1"/>
  <c r="K431" i="26"/>
  <c r="L431" i="26" s="1"/>
  <c r="M431" i="26" s="1"/>
  <c r="L406" i="26"/>
  <c r="M406" i="26" s="1"/>
  <c r="L418" i="26"/>
  <c r="M418" i="26" s="1"/>
  <c r="K426" i="26"/>
  <c r="L426" i="26" s="1"/>
  <c r="M426" i="26" s="1"/>
  <c r="M629" i="26"/>
  <c r="L633" i="26"/>
  <c r="M633" i="26" s="1"/>
  <c r="L637" i="26"/>
  <c r="M637" i="26" s="1"/>
  <c r="K400" i="26"/>
  <c r="L400" i="26" s="1"/>
  <c r="M400" i="26" s="1"/>
  <c r="K404" i="26"/>
  <c r="L404" i="26" s="1"/>
  <c r="M404" i="26" s="1"/>
  <c r="K408" i="26"/>
  <c r="L408" i="26" s="1"/>
  <c r="M408" i="26" s="1"/>
  <c r="K412" i="26"/>
  <c r="L412" i="26" s="1"/>
  <c r="M412" i="26" s="1"/>
  <c r="K416" i="26"/>
  <c r="L416" i="26" s="1"/>
  <c r="M416" i="26" s="1"/>
  <c r="K420" i="26"/>
  <c r="L420" i="26" s="1"/>
  <c r="M420" i="26" s="1"/>
  <c r="K424" i="26"/>
  <c r="L424" i="26" s="1"/>
  <c r="M424" i="26" s="1"/>
  <c r="K428" i="26"/>
  <c r="L428" i="26" s="1"/>
  <c r="M428" i="26" s="1"/>
  <c r="F662" i="27"/>
  <c r="K251" i="27"/>
  <c r="L251" i="27" s="1"/>
  <c r="M251" i="27" s="1"/>
  <c r="K65" i="27"/>
  <c r="L65" i="27" s="1"/>
  <c r="M65" i="27" s="1"/>
  <c r="K101" i="27"/>
  <c r="L101" i="27" s="1"/>
  <c r="M101" i="27" s="1"/>
  <c r="K185" i="27"/>
  <c r="L185" i="27" s="1"/>
  <c r="M185" i="27" s="1"/>
  <c r="K271" i="27"/>
  <c r="L271" i="27" s="1"/>
  <c r="M271" i="27" s="1"/>
  <c r="K292" i="27"/>
  <c r="L292" i="27" s="1"/>
  <c r="M292" i="27" s="1"/>
  <c r="K316" i="27"/>
  <c r="L316" i="27" s="1"/>
  <c r="M316" i="27" s="1"/>
  <c r="K319" i="27"/>
  <c r="L319" i="27" s="1"/>
  <c r="M319" i="27" s="1"/>
  <c r="K348" i="27"/>
  <c r="L348" i="27" s="1"/>
  <c r="M348" i="27" s="1"/>
  <c r="K351" i="27"/>
  <c r="L351" i="27" s="1"/>
  <c r="M351" i="27" s="1"/>
  <c r="L552" i="27"/>
  <c r="M552" i="27" s="1"/>
  <c r="K52" i="27"/>
  <c r="L52" i="27" s="1"/>
  <c r="M52" i="27" s="1"/>
  <c r="K108" i="27"/>
  <c r="L108" i="27" s="1"/>
  <c r="M108" i="27" s="1"/>
  <c r="K121" i="27"/>
  <c r="L121" i="27" s="1"/>
  <c r="M121" i="27" s="1"/>
  <c r="K129" i="27"/>
  <c r="L129" i="27" s="1"/>
  <c r="M129" i="27" s="1"/>
  <c r="K157" i="27"/>
  <c r="L157" i="27" s="1"/>
  <c r="M157" i="27" s="1"/>
  <c r="K208" i="27"/>
  <c r="L208" i="27" s="1"/>
  <c r="M208" i="27" s="1"/>
  <c r="K229" i="27"/>
  <c r="L229" i="27" s="1"/>
  <c r="M229" i="27" s="1"/>
  <c r="K306" i="27"/>
  <c r="L306" i="27" s="1"/>
  <c r="M306" i="27" s="1"/>
  <c r="K338" i="27"/>
  <c r="L338" i="27" s="1"/>
  <c r="M338" i="27" s="1"/>
  <c r="L563" i="27"/>
  <c r="M563" i="27" s="1"/>
  <c r="K57" i="27"/>
  <c r="L57" i="27" s="1"/>
  <c r="M57" i="27" s="1"/>
  <c r="K72" i="27"/>
  <c r="L72" i="27" s="1"/>
  <c r="M72" i="27" s="1"/>
  <c r="K80" i="27"/>
  <c r="L80" i="27" s="1"/>
  <c r="M80" i="27" s="1"/>
  <c r="K144" i="27"/>
  <c r="L144" i="27" s="1"/>
  <c r="M144" i="27" s="1"/>
  <c r="K239" i="27"/>
  <c r="L239" i="27" s="1"/>
  <c r="M239" i="27" s="1"/>
  <c r="K260" i="27"/>
  <c r="L260" i="27" s="1"/>
  <c r="M260" i="27" s="1"/>
  <c r="K303" i="27"/>
  <c r="L303" i="27" s="1"/>
  <c r="M303" i="27" s="1"/>
  <c r="K332" i="27"/>
  <c r="L332" i="27" s="1"/>
  <c r="M332" i="27" s="1"/>
  <c r="K335" i="27"/>
  <c r="L335" i="27" s="1"/>
  <c r="M335" i="27" s="1"/>
  <c r="L549" i="27"/>
  <c r="M549" i="27" s="1"/>
  <c r="K93" i="27"/>
  <c r="L93" i="27" s="1"/>
  <c r="M93" i="27" s="1"/>
  <c r="K136" i="27"/>
  <c r="L136" i="27" s="1"/>
  <c r="M136" i="27" s="1"/>
  <c r="K200" i="27"/>
  <c r="L200" i="27" s="1"/>
  <c r="M200" i="27" s="1"/>
  <c r="K221" i="27"/>
  <c r="L221" i="27" s="1"/>
  <c r="M221" i="27" s="1"/>
  <c r="K242" i="27"/>
  <c r="L242" i="27" s="1"/>
  <c r="M242" i="27" s="1"/>
  <c r="K248" i="27"/>
  <c r="L248" i="27" s="1"/>
  <c r="M248" i="27" s="1"/>
  <c r="K116" i="27"/>
  <c r="L116" i="27" s="1"/>
  <c r="M116" i="27" s="1"/>
  <c r="K165" i="27"/>
  <c r="L165" i="27" s="1"/>
  <c r="M165" i="27" s="1"/>
  <c r="K172" i="27"/>
  <c r="L172" i="27" s="1"/>
  <c r="M172" i="27" s="1"/>
  <c r="K180" i="27"/>
  <c r="L180" i="27" s="1"/>
  <c r="M180" i="27" s="1"/>
  <c r="K193" i="27"/>
  <c r="L193" i="27" s="1"/>
  <c r="M193" i="27" s="1"/>
  <c r="K274" i="27"/>
  <c r="L274" i="27" s="1"/>
  <c r="M274" i="27" s="1"/>
  <c r="K280" i="27"/>
  <c r="L280" i="27" s="1"/>
  <c r="M280" i="27" s="1"/>
  <c r="K283" i="27"/>
  <c r="L283" i="27" s="1"/>
  <c r="M283" i="27" s="1"/>
  <c r="K322" i="27"/>
  <c r="L322" i="27" s="1"/>
  <c r="M322" i="27" s="1"/>
  <c r="K354" i="27"/>
  <c r="L354" i="27" s="1"/>
  <c r="M354" i="27" s="1"/>
  <c r="K433" i="27"/>
  <c r="L433" i="27" s="1"/>
  <c r="M433" i="27" s="1"/>
  <c r="K437" i="27"/>
  <c r="L437" i="27" s="1"/>
  <c r="M437" i="27" s="1"/>
  <c r="K441" i="27"/>
  <c r="L441" i="27" s="1"/>
  <c r="M441" i="27" s="1"/>
  <c r="K445" i="27"/>
  <c r="L445" i="27" s="1"/>
  <c r="M445" i="27" s="1"/>
  <c r="K449" i="27"/>
  <c r="L449" i="27" s="1"/>
  <c r="M449" i="27" s="1"/>
  <c r="K61" i="27"/>
  <c r="L61" i="27" s="1"/>
  <c r="M61" i="27" s="1"/>
  <c r="L69" i="27"/>
  <c r="M69" i="27" s="1"/>
  <c r="K69" i="27"/>
  <c r="K76" i="27"/>
  <c r="L76" i="27" s="1"/>
  <c r="M76" i="27" s="1"/>
  <c r="K84" i="27"/>
  <c r="L84" i="27" s="1"/>
  <c r="M84" i="27" s="1"/>
  <c r="K89" i="27"/>
  <c r="L89" i="27" s="1"/>
  <c r="M89" i="27" s="1"/>
  <c r="L97" i="27"/>
  <c r="M97" i="27" s="1"/>
  <c r="K97" i="27"/>
  <c r="K104" i="27"/>
  <c r="L104" i="27" s="1"/>
  <c r="M104" i="27" s="1"/>
  <c r="K112" i="27"/>
  <c r="L112" i="27" s="1"/>
  <c r="M112" i="27" s="1"/>
  <c r="K125" i="27"/>
  <c r="L125" i="27" s="1"/>
  <c r="M125" i="27" s="1"/>
  <c r="K133" i="27"/>
  <c r="L133" i="27" s="1"/>
  <c r="M133" i="27" s="1"/>
  <c r="K140" i="27"/>
  <c r="L140" i="27" s="1"/>
  <c r="M140" i="27" s="1"/>
  <c r="K148" i="27"/>
  <c r="L148" i="27" s="1"/>
  <c r="M148" i="27" s="1"/>
  <c r="K153" i="27"/>
  <c r="L153" i="27" s="1"/>
  <c r="M153" i="27" s="1"/>
  <c r="K161" i="27"/>
  <c r="L161" i="27" s="1"/>
  <c r="M161" i="27" s="1"/>
  <c r="K168" i="27"/>
  <c r="L168" i="27" s="1"/>
  <c r="M168" i="27" s="1"/>
  <c r="L176" i="27"/>
  <c r="M176" i="27" s="1"/>
  <c r="K176" i="27"/>
  <c r="K189" i="27"/>
  <c r="L189" i="27" s="1"/>
  <c r="M189" i="27" s="1"/>
  <c r="K197" i="27"/>
  <c r="L197" i="27" s="1"/>
  <c r="M197" i="27" s="1"/>
  <c r="K204" i="27"/>
  <c r="L204" i="27" s="1"/>
  <c r="M204" i="27" s="1"/>
  <c r="K212" i="27"/>
  <c r="L212" i="27" s="1"/>
  <c r="M212" i="27" s="1"/>
  <c r="K217" i="27"/>
  <c r="L217" i="27" s="1"/>
  <c r="M217" i="27" s="1"/>
  <c r="K225" i="27"/>
  <c r="L225" i="27" s="1"/>
  <c r="M225" i="27" s="1"/>
  <c r="K232" i="27"/>
  <c r="L232" i="27" s="1"/>
  <c r="M232" i="27" s="1"/>
  <c r="K235" i="27"/>
  <c r="L235" i="27" s="1"/>
  <c r="M235" i="27" s="1"/>
  <c r="K244" i="27"/>
  <c r="L244" i="27" s="1"/>
  <c r="M244" i="27" s="1"/>
  <c r="K255" i="27"/>
  <c r="L255" i="27" s="1"/>
  <c r="M255" i="27" s="1"/>
  <c r="K258" i="27"/>
  <c r="L258" i="27" s="1"/>
  <c r="M258" i="27" s="1"/>
  <c r="K264" i="27"/>
  <c r="L264" i="27" s="1"/>
  <c r="M264" i="27" s="1"/>
  <c r="K267" i="27"/>
  <c r="L267" i="27" s="1"/>
  <c r="M267" i="27" s="1"/>
  <c r="K276" i="27"/>
  <c r="L276" i="27" s="1"/>
  <c r="M276" i="27" s="1"/>
  <c r="K287" i="27"/>
  <c r="L287" i="27" s="1"/>
  <c r="M287" i="27" s="1"/>
  <c r="L290" i="27"/>
  <c r="M290" i="27" s="1"/>
  <c r="K290" i="27"/>
  <c r="K296" i="27"/>
  <c r="L296" i="27" s="1"/>
  <c r="M296" i="27" s="1"/>
  <c r="K299" i="27"/>
  <c r="L299" i="27" s="1"/>
  <c r="M299" i="27" s="1"/>
  <c r="K308" i="27"/>
  <c r="L308" i="27" s="1"/>
  <c r="M308" i="27" s="1"/>
  <c r="K311" i="27"/>
  <c r="L311" i="27" s="1"/>
  <c r="M311" i="27" s="1"/>
  <c r="K314" i="27"/>
  <c r="L314" i="27" s="1"/>
  <c r="M314" i="27" s="1"/>
  <c r="K324" i="27"/>
  <c r="L324" i="27" s="1"/>
  <c r="M324" i="27" s="1"/>
  <c r="K327" i="27"/>
  <c r="L327" i="27" s="1"/>
  <c r="M327" i="27" s="1"/>
  <c r="K330" i="27"/>
  <c r="L330" i="27" s="1"/>
  <c r="M330" i="27" s="1"/>
  <c r="K340" i="27"/>
  <c r="L340" i="27" s="1"/>
  <c r="M340" i="27" s="1"/>
  <c r="K343" i="27"/>
  <c r="L343" i="27" s="1"/>
  <c r="M343" i="27" s="1"/>
  <c r="K346" i="27"/>
  <c r="L346" i="27" s="1"/>
  <c r="M346" i="27" s="1"/>
  <c r="K356" i="27"/>
  <c r="L356" i="27" s="1"/>
  <c r="M356" i="27" s="1"/>
  <c r="K359" i="27"/>
  <c r="L359" i="27" s="1"/>
  <c r="M359" i="27" s="1"/>
  <c r="K435" i="27"/>
  <c r="L435" i="27" s="1"/>
  <c r="M435" i="27" s="1"/>
  <c r="K439" i="27"/>
  <c r="L439" i="27" s="1"/>
  <c r="M439" i="27" s="1"/>
  <c r="K443" i="27"/>
  <c r="L443" i="27" s="1"/>
  <c r="M443" i="27" s="1"/>
  <c r="K447" i="27"/>
  <c r="L447" i="27" s="1"/>
  <c r="M447" i="27" s="1"/>
  <c r="L548" i="27"/>
  <c r="M548" i="27" s="1"/>
  <c r="L554" i="27"/>
  <c r="M554" i="27" s="1"/>
  <c r="L555" i="27"/>
  <c r="M555" i="27" s="1"/>
  <c r="L557" i="27"/>
  <c r="M557" i="27" s="1"/>
  <c r="L560" i="27"/>
  <c r="M560" i="27" s="1"/>
  <c r="K56" i="27"/>
  <c r="L56" i="27" s="1"/>
  <c r="M56" i="27" s="1"/>
  <c r="K64" i="27"/>
  <c r="L64" i="27" s="1"/>
  <c r="M64" i="27" s="1"/>
  <c r="K77" i="27"/>
  <c r="L77" i="27" s="1"/>
  <c r="M77" i="27" s="1"/>
  <c r="K85" i="27"/>
  <c r="L85" i="27" s="1"/>
  <c r="M85" i="27" s="1"/>
  <c r="K92" i="27"/>
  <c r="L92" i="27" s="1"/>
  <c r="M92" i="27" s="1"/>
  <c r="K100" i="27"/>
  <c r="L100" i="27" s="1"/>
  <c r="M100" i="27" s="1"/>
  <c r="K105" i="27"/>
  <c r="L105" i="27" s="1"/>
  <c r="M105" i="27" s="1"/>
  <c r="K113" i="27"/>
  <c r="L113" i="27" s="1"/>
  <c r="M113" i="27" s="1"/>
  <c r="K120" i="27"/>
  <c r="L120" i="27" s="1"/>
  <c r="M120" i="27" s="1"/>
  <c r="K128" i="27"/>
  <c r="L128" i="27" s="1"/>
  <c r="M128" i="27" s="1"/>
  <c r="K141" i="27"/>
  <c r="L141" i="27" s="1"/>
  <c r="M141" i="27" s="1"/>
  <c r="K149" i="27"/>
  <c r="L149" i="27" s="1"/>
  <c r="M149" i="27" s="1"/>
  <c r="K156" i="27"/>
  <c r="L156" i="27" s="1"/>
  <c r="M156" i="27" s="1"/>
  <c r="K164" i="27"/>
  <c r="L164" i="27" s="1"/>
  <c r="M164" i="27" s="1"/>
  <c r="K169" i="27"/>
  <c r="L169" i="27" s="1"/>
  <c r="M169" i="27" s="1"/>
  <c r="K177" i="27"/>
  <c r="L177" i="27" s="1"/>
  <c r="M177" i="27" s="1"/>
  <c r="K184" i="27"/>
  <c r="L184" i="27" s="1"/>
  <c r="M184" i="27" s="1"/>
  <c r="K192" i="27"/>
  <c r="L192" i="27" s="1"/>
  <c r="M192" i="27" s="1"/>
  <c r="K205" i="27"/>
  <c r="L205" i="27" s="1"/>
  <c r="M205" i="27" s="1"/>
  <c r="K213" i="27"/>
  <c r="L213" i="27" s="1"/>
  <c r="M213" i="27" s="1"/>
  <c r="K220" i="27"/>
  <c r="L220" i="27" s="1"/>
  <c r="M220" i="27" s="1"/>
  <c r="K228" i="27"/>
  <c r="L228" i="27" s="1"/>
  <c r="M228" i="27" s="1"/>
  <c r="K233" i="27"/>
  <c r="L233" i="27" s="1"/>
  <c r="M233" i="27" s="1"/>
  <c r="K247" i="27"/>
  <c r="L247" i="27" s="1"/>
  <c r="M247" i="27" s="1"/>
  <c r="K250" i="27"/>
  <c r="L250" i="27" s="1"/>
  <c r="M250" i="27" s="1"/>
  <c r="K256" i="27"/>
  <c r="L256" i="27" s="1"/>
  <c r="M256" i="27" s="1"/>
  <c r="K259" i="27"/>
  <c r="L259" i="27" s="1"/>
  <c r="M259" i="27" s="1"/>
  <c r="K268" i="27"/>
  <c r="L268" i="27" s="1"/>
  <c r="M268" i="27" s="1"/>
  <c r="K279" i="27"/>
  <c r="L279" i="27" s="1"/>
  <c r="M279" i="27" s="1"/>
  <c r="K282" i="27"/>
  <c r="L282" i="27" s="1"/>
  <c r="M282" i="27" s="1"/>
  <c r="K288" i="27"/>
  <c r="L288" i="27" s="1"/>
  <c r="M288" i="27" s="1"/>
  <c r="K291" i="27"/>
  <c r="L291" i="27" s="1"/>
  <c r="M291" i="27" s="1"/>
  <c r="K300" i="27"/>
  <c r="L300" i="27" s="1"/>
  <c r="M300" i="27" s="1"/>
  <c r="K312" i="27"/>
  <c r="L312" i="27" s="1"/>
  <c r="M312" i="27" s="1"/>
  <c r="K315" i="27"/>
  <c r="L315" i="27" s="1"/>
  <c r="M315" i="27" s="1"/>
  <c r="K318" i="27"/>
  <c r="L318" i="27" s="1"/>
  <c r="M318" i="27" s="1"/>
  <c r="K328" i="27"/>
  <c r="L328" i="27" s="1"/>
  <c r="M328" i="27" s="1"/>
  <c r="K331" i="27"/>
  <c r="L331" i="27" s="1"/>
  <c r="M331" i="27" s="1"/>
  <c r="K334" i="27"/>
  <c r="L334" i="27" s="1"/>
  <c r="M334" i="27" s="1"/>
  <c r="K344" i="27"/>
  <c r="L344" i="27" s="1"/>
  <c r="M344" i="27" s="1"/>
  <c r="K347" i="27"/>
  <c r="L347" i="27" s="1"/>
  <c r="M347" i="27" s="1"/>
  <c r="K350" i="27"/>
  <c r="L350" i="27" s="1"/>
  <c r="M350" i="27" s="1"/>
  <c r="K432" i="27"/>
  <c r="L432" i="27" s="1"/>
  <c r="M432" i="27" s="1"/>
  <c r="K436" i="27"/>
  <c r="L436" i="27" s="1"/>
  <c r="M436" i="27" s="1"/>
  <c r="K440" i="27"/>
  <c r="L440" i="27" s="1"/>
  <c r="M440" i="27" s="1"/>
  <c r="K444" i="27"/>
  <c r="L444" i="27" s="1"/>
  <c r="M444" i="27" s="1"/>
  <c r="K448" i="27"/>
  <c r="L448" i="27" s="1"/>
  <c r="M448" i="27" s="1"/>
  <c r="L550" i="27"/>
  <c r="M550" i="27" s="1"/>
  <c r="L558" i="27"/>
  <c r="M558" i="27" s="1"/>
  <c r="L559" i="27"/>
  <c r="M559" i="27" s="1"/>
  <c r="L561" i="27"/>
  <c r="M561" i="27" s="1"/>
  <c r="L564" i="27"/>
  <c r="M564" i="27" s="1"/>
  <c r="L565" i="27"/>
  <c r="M565" i="27" s="1"/>
  <c r="L640" i="27"/>
  <c r="M640" i="27" s="1"/>
  <c r="L641" i="27"/>
  <c r="M641" i="27" s="1"/>
  <c r="K53" i="27"/>
  <c r="L53" i="27" s="1"/>
  <c r="M53" i="27" s="1"/>
  <c r="K60" i="27"/>
  <c r="L60" i="27" s="1"/>
  <c r="M60" i="27" s="1"/>
  <c r="K68" i="27"/>
  <c r="L68" i="27" s="1"/>
  <c r="M68" i="27" s="1"/>
  <c r="K73" i="27"/>
  <c r="L73" i="27" s="1"/>
  <c r="M73" i="27" s="1"/>
  <c r="K81" i="27"/>
  <c r="L81" i="27" s="1"/>
  <c r="M81" i="27" s="1"/>
  <c r="K88" i="27"/>
  <c r="L88" i="27" s="1"/>
  <c r="M88" i="27" s="1"/>
  <c r="K96" i="27"/>
  <c r="L96" i="27" s="1"/>
  <c r="M96" i="27" s="1"/>
  <c r="K109" i="27"/>
  <c r="L109" i="27" s="1"/>
  <c r="M109" i="27" s="1"/>
  <c r="K117" i="27"/>
  <c r="L117" i="27" s="1"/>
  <c r="M117" i="27" s="1"/>
  <c r="K124" i="27"/>
  <c r="L124" i="27" s="1"/>
  <c r="M124" i="27" s="1"/>
  <c r="K132" i="27"/>
  <c r="L132" i="27" s="1"/>
  <c r="M132" i="27" s="1"/>
  <c r="K137" i="27"/>
  <c r="L137" i="27" s="1"/>
  <c r="M137" i="27" s="1"/>
  <c r="K145" i="27"/>
  <c r="L145" i="27" s="1"/>
  <c r="M145" i="27" s="1"/>
  <c r="K152" i="27"/>
  <c r="L152" i="27" s="1"/>
  <c r="M152" i="27" s="1"/>
  <c r="K160" i="27"/>
  <c r="L160" i="27" s="1"/>
  <c r="M160" i="27" s="1"/>
  <c r="K173" i="27"/>
  <c r="L173" i="27" s="1"/>
  <c r="M173" i="27" s="1"/>
  <c r="K181" i="27"/>
  <c r="L181" i="27" s="1"/>
  <c r="M181" i="27" s="1"/>
  <c r="K188" i="27"/>
  <c r="L188" i="27" s="1"/>
  <c r="M188" i="27" s="1"/>
  <c r="K196" i="27"/>
  <c r="L196" i="27" s="1"/>
  <c r="M196" i="27" s="1"/>
  <c r="K201" i="27"/>
  <c r="L201" i="27" s="1"/>
  <c r="M201" i="27" s="1"/>
  <c r="K209" i="27"/>
  <c r="L209" i="27" s="1"/>
  <c r="M209" i="27" s="1"/>
  <c r="K216" i="27"/>
  <c r="L216" i="27" s="1"/>
  <c r="M216" i="27" s="1"/>
  <c r="K224" i="27"/>
  <c r="L224" i="27" s="1"/>
  <c r="M224" i="27" s="1"/>
  <c r="K237" i="27"/>
  <c r="L237" i="27" s="1"/>
  <c r="M237" i="27" s="1"/>
  <c r="K240" i="27"/>
  <c r="L240" i="27" s="1"/>
  <c r="M240" i="27" s="1"/>
  <c r="K243" i="27"/>
  <c r="L243" i="27" s="1"/>
  <c r="M243" i="27" s="1"/>
  <c r="K252" i="27"/>
  <c r="L252" i="27" s="1"/>
  <c r="M252" i="27" s="1"/>
  <c r="K263" i="27"/>
  <c r="L263" i="27" s="1"/>
  <c r="M263" i="27" s="1"/>
  <c r="K266" i="27"/>
  <c r="L266" i="27" s="1"/>
  <c r="M266" i="27" s="1"/>
  <c r="K272" i="27"/>
  <c r="L272" i="27" s="1"/>
  <c r="M272" i="27" s="1"/>
  <c r="K275" i="27"/>
  <c r="L275" i="27" s="1"/>
  <c r="M275" i="27" s="1"/>
  <c r="K284" i="27"/>
  <c r="L284" i="27" s="1"/>
  <c r="M284" i="27" s="1"/>
  <c r="K295" i="27"/>
  <c r="L295" i="27" s="1"/>
  <c r="M295" i="27" s="1"/>
  <c r="K298" i="27"/>
  <c r="L298" i="27" s="1"/>
  <c r="M298" i="27" s="1"/>
  <c r="K304" i="27"/>
  <c r="L304" i="27" s="1"/>
  <c r="M304" i="27" s="1"/>
  <c r="K307" i="27"/>
  <c r="L307" i="27" s="1"/>
  <c r="M307" i="27" s="1"/>
  <c r="K310" i="27"/>
  <c r="L310" i="27" s="1"/>
  <c r="M310" i="27" s="1"/>
  <c r="K320" i="27"/>
  <c r="L320" i="27" s="1"/>
  <c r="M320" i="27" s="1"/>
  <c r="K323" i="27"/>
  <c r="L323" i="27" s="1"/>
  <c r="M323" i="27" s="1"/>
  <c r="K326" i="27"/>
  <c r="L326" i="27" s="1"/>
  <c r="M326" i="27" s="1"/>
  <c r="K336" i="27"/>
  <c r="L336" i="27" s="1"/>
  <c r="M336" i="27" s="1"/>
  <c r="K339" i="27"/>
  <c r="L339" i="27" s="1"/>
  <c r="M339" i="27" s="1"/>
  <c r="K342" i="27"/>
  <c r="L342" i="27" s="1"/>
  <c r="M342" i="27" s="1"/>
  <c r="K352" i="27"/>
  <c r="L352" i="27" s="1"/>
  <c r="M352" i="27" s="1"/>
  <c r="K355" i="27"/>
  <c r="L355" i="27" s="1"/>
  <c r="M355" i="27" s="1"/>
  <c r="K358" i="27"/>
  <c r="L358" i="27" s="1"/>
  <c r="M358" i="27" s="1"/>
  <c r="K434" i="27"/>
  <c r="L434" i="27" s="1"/>
  <c r="M434" i="27" s="1"/>
  <c r="K438" i="27"/>
  <c r="L438" i="27" s="1"/>
  <c r="M438" i="27" s="1"/>
  <c r="K442" i="27"/>
  <c r="L442" i="27" s="1"/>
  <c r="M442" i="27" s="1"/>
  <c r="K446" i="27"/>
  <c r="L446" i="27" s="1"/>
  <c r="M446" i="27" s="1"/>
  <c r="K457" i="27"/>
  <c r="L457" i="27" s="1"/>
  <c r="M457" i="27" s="1"/>
  <c r="L551" i="27"/>
  <c r="M551" i="27" s="1"/>
  <c r="L553" i="27"/>
  <c r="M553" i="27" s="1"/>
  <c r="L556" i="27"/>
  <c r="M556" i="27" s="1"/>
  <c r="L566" i="27"/>
  <c r="M566" i="27" s="1"/>
  <c r="L567" i="27"/>
  <c r="M567" i="27" s="1"/>
  <c r="L569" i="27"/>
  <c r="M569" i="27" s="1"/>
  <c r="L456" i="27"/>
  <c r="M456" i="27" s="1"/>
  <c r="K459" i="27"/>
  <c r="L459" i="27" s="1"/>
  <c r="M459" i="27" s="1"/>
  <c r="K468" i="27"/>
  <c r="L468" i="27" s="1"/>
  <c r="M468" i="27" s="1"/>
  <c r="K471" i="27"/>
  <c r="L471" i="27" s="1"/>
  <c r="M471" i="27" s="1"/>
  <c r="K479" i="27"/>
  <c r="L479" i="27" s="1"/>
  <c r="M479" i="27" s="1"/>
  <c r="K486" i="27"/>
  <c r="L486" i="27" s="1"/>
  <c r="M486" i="27" s="1"/>
  <c r="K494" i="27"/>
  <c r="L494" i="27" s="1"/>
  <c r="M494" i="27" s="1"/>
  <c r="K502" i="27"/>
  <c r="L502" i="27" s="1"/>
  <c r="M502" i="27" s="1"/>
  <c r="K510" i="27"/>
  <c r="L510" i="27" s="1"/>
  <c r="M510" i="27" s="1"/>
  <c r="K513" i="27"/>
  <c r="L513" i="27" s="1"/>
  <c r="M513" i="27" s="1"/>
  <c r="K529" i="27"/>
  <c r="L529" i="27" s="1"/>
  <c r="M529" i="27" s="1"/>
  <c r="K539" i="27"/>
  <c r="L539" i="27" s="1"/>
  <c r="M539" i="27" s="1"/>
  <c r="L450" i="27"/>
  <c r="M450" i="27" s="1"/>
  <c r="K460" i="27"/>
  <c r="L460" i="27" s="1"/>
  <c r="M460" i="27" s="1"/>
  <c r="K474" i="27"/>
  <c r="L474" i="27" s="1"/>
  <c r="M474" i="27" s="1"/>
  <c r="K482" i="27"/>
  <c r="L482" i="27" s="1"/>
  <c r="M482" i="27" s="1"/>
  <c r="K487" i="27"/>
  <c r="L487" i="27" s="1"/>
  <c r="M487" i="27" s="1"/>
  <c r="K495" i="27"/>
  <c r="L495" i="27" s="1"/>
  <c r="M495" i="27" s="1"/>
  <c r="K503" i="27"/>
  <c r="L503" i="27" s="1"/>
  <c r="M503" i="27" s="1"/>
  <c r="K511" i="27"/>
  <c r="L511" i="27" s="1"/>
  <c r="M511" i="27" s="1"/>
  <c r="K525" i="27"/>
  <c r="L525" i="27" s="1"/>
  <c r="M525" i="27" s="1"/>
  <c r="K537" i="27"/>
  <c r="L537" i="27" s="1"/>
  <c r="M537" i="27" s="1"/>
  <c r="K545" i="27"/>
  <c r="L545" i="27" s="1"/>
  <c r="M545" i="27" s="1"/>
  <c r="L451" i="27"/>
  <c r="M451" i="27" s="1"/>
  <c r="L454" i="27"/>
  <c r="M454" i="27" s="1"/>
  <c r="K463" i="27"/>
  <c r="L463" i="27" s="1"/>
  <c r="M463" i="27" s="1"/>
  <c r="K466" i="27"/>
  <c r="L466" i="27" s="1"/>
  <c r="M466" i="27" s="1"/>
  <c r="K475" i="27"/>
  <c r="L475" i="27" s="1"/>
  <c r="M475" i="27" s="1"/>
  <c r="K483" i="27"/>
  <c r="L483" i="27" s="1"/>
  <c r="M483" i="27" s="1"/>
  <c r="K490" i="27"/>
  <c r="L490" i="27" s="1"/>
  <c r="M490" i="27" s="1"/>
  <c r="K498" i="27"/>
  <c r="L498" i="27" s="1"/>
  <c r="M498" i="27" s="1"/>
  <c r="K506" i="27"/>
  <c r="L506" i="27" s="1"/>
  <c r="M506" i="27" s="1"/>
  <c r="K521" i="27"/>
  <c r="L521" i="27" s="1"/>
  <c r="M521" i="27" s="1"/>
  <c r="K535" i="27"/>
  <c r="L535" i="27" s="1"/>
  <c r="M535" i="27" s="1"/>
  <c r="K543" i="27"/>
  <c r="L543" i="27" s="1"/>
  <c r="M543" i="27" s="1"/>
  <c r="K462" i="27"/>
  <c r="L462" i="27" s="1"/>
  <c r="M462" i="27" s="1"/>
  <c r="L452" i="27"/>
  <c r="M452" i="27" s="1"/>
  <c r="L455" i="27"/>
  <c r="M455" i="27" s="1"/>
  <c r="K458" i="27"/>
  <c r="L458" i="27" s="1"/>
  <c r="M458" i="27" s="1"/>
  <c r="K464" i="27"/>
  <c r="L464" i="27" s="1"/>
  <c r="M464" i="27" s="1"/>
  <c r="K467" i="27"/>
  <c r="L467" i="27" s="1"/>
  <c r="M467" i="27" s="1"/>
  <c r="K470" i="27"/>
  <c r="L470" i="27" s="1"/>
  <c r="M470" i="27" s="1"/>
  <c r="K478" i="27"/>
  <c r="L478" i="27" s="1"/>
  <c r="M478" i="27" s="1"/>
  <c r="K491" i="27"/>
  <c r="L491" i="27" s="1"/>
  <c r="M491" i="27" s="1"/>
  <c r="K499" i="27"/>
  <c r="L499" i="27" s="1"/>
  <c r="M499" i="27" s="1"/>
  <c r="K507" i="27"/>
  <c r="L507" i="27" s="1"/>
  <c r="M507" i="27" s="1"/>
  <c r="K517" i="27"/>
  <c r="L517" i="27" s="1"/>
  <c r="M517" i="27" s="1"/>
  <c r="K533" i="27"/>
  <c r="L533" i="27" s="1"/>
  <c r="M533" i="27" s="1"/>
  <c r="K541" i="27"/>
  <c r="L541" i="27" s="1"/>
  <c r="M541" i="27" s="1"/>
  <c r="L6" i="27"/>
  <c r="M6" i="27" s="1"/>
  <c r="J659" i="27"/>
  <c r="J662" i="27" s="1"/>
  <c r="J645" i="27"/>
  <c r="G10" i="27"/>
  <c r="G659" i="27" s="1"/>
  <c r="M4" i="27"/>
  <c r="L9" i="27"/>
  <c r="M9" i="27" s="1"/>
  <c r="H660" i="27"/>
  <c r="L547" i="27"/>
  <c r="M547" i="27" s="1"/>
  <c r="F645" i="27"/>
  <c r="L638" i="27"/>
  <c r="M638" i="27" s="1"/>
  <c r="L642" i="27"/>
  <c r="M642" i="27" s="1"/>
  <c r="I645" i="27"/>
  <c r="G644" i="27"/>
  <c r="K573" i="27"/>
  <c r="K644" i="27" s="1"/>
  <c r="L401" i="26"/>
  <c r="M401" i="26" s="1"/>
  <c r="L405" i="26"/>
  <c r="M405" i="26" s="1"/>
  <c r="L409" i="26"/>
  <c r="M409" i="26" s="1"/>
  <c r="L413" i="26"/>
  <c r="M413" i="26" s="1"/>
  <c r="L417" i="26"/>
  <c r="M417" i="26" s="1"/>
  <c r="L421" i="26"/>
  <c r="M421" i="26" s="1"/>
  <c r="L425" i="26"/>
  <c r="M425" i="26" s="1"/>
  <c r="L429" i="26"/>
  <c r="M429" i="26" s="1"/>
  <c r="L632" i="26"/>
  <c r="M632" i="26" s="1"/>
  <c r="L623" i="26"/>
  <c r="M623" i="26" s="1"/>
  <c r="L624" i="26"/>
  <c r="M624" i="26" s="1"/>
  <c r="L627" i="26"/>
  <c r="M627" i="26" s="1"/>
  <c r="L631" i="26"/>
  <c r="M631" i="26" s="1"/>
  <c r="L635" i="26"/>
  <c r="M635" i="26" s="1"/>
  <c r="M9" i="26"/>
  <c r="F666" i="26"/>
  <c r="E666" i="26"/>
  <c r="G665" i="26"/>
  <c r="N659" i="26"/>
  <c r="I666" i="26"/>
  <c r="G664" i="26"/>
  <c r="M4" i="26"/>
  <c r="K11" i="26"/>
  <c r="I649" i="26"/>
  <c r="L577" i="26"/>
  <c r="E649" i="26"/>
  <c r="F649" i="26"/>
  <c r="J649" i="26"/>
  <c r="L610" i="25"/>
  <c r="M610" i="25" s="1"/>
  <c r="G609" i="25"/>
  <c r="G608" i="25"/>
  <c r="K608" i="25" s="1"/>
  <c r="L608" i="25" s="1"/>
  <c r="M608" i="25" s="1"/>
  <c r="G607" i="25"/>
  <c r="K607" i="25" s="1"/>
  <c r="L607" i="25" s="1"/>
  <c r="M607" i="25" s="1"/>
  <c r="G606" i="25"/>
  <c r="K606" i="25" s="1"/>
  <c r="L606" i="25" s="1"/>
  <c r="M606" i="25" s="1"/>
  <c r="G605" i="25"/>
  <c r="K605" i="25" s="1"/>
  <c r="L605" i="25" s="1"/>
  <c r="M605" i="25" s="1"/>
  <c r="G604" i="25"/>
  <c r="K604" i="25" s="1"/>
  <c r="L604" i="25" s="1"/>
  <c r="M604" i="25" s="1"/>
  <c r="G603" i="25"/>
  <c r="K603" i="25" s="1"/>
  <c r="L603" i="25" s="1"/>
  <c r="M603" i="25" s="1"/>
  <c r="G602" i="25"/>
  <c r="G601" i="25"/>
  <c r="K601" i="25" s="1"/>
  <c r="L601" i="25" s="1"/>
  <c r="M601" i="25" s="1"/>
  <c r="G600" i="25"/>
  <c r="K600" i="25" s="1"/>
  <c r="L600" i="25" s="1"/>
  <c r="M600" i="25" s="1"/>
  <c r="G599" i="25"/>
  <c r="K599" i="25" s="1"/>
  <c r="L599" i="25" s="1"/>
  <c r="M599" i="25" s="1"/>
  <c r="G598" i="25"/>
  <c r="K598" i="25" s="1"/>
  <c r="L598" i="25" s="1"/>
  <c r="M598" i="25" s="1"/>
  <c r="G597" i="25"/>
  <c r="K597" i="25" s="1"/>
  <c r="L597" i="25" s="1"/>
  <c r="M597" i="25" s="1"/>
  <c r="G596" i="25"/>
  <c r="G595" i="25"/>
  <c r="G594" i="25"/>
  <c r="G593" i="25"/>
  <c r="G592" i="25"/>
  <c r="K592" i="25" s="1"/>
  <c r="L592" i="25" s="1"/>
  <c r="M592" i="25" s="1"/>
  <c r="G591" i="25"/>
  <c r="K591" i="25" s="1"/>
  <c r="L591" i="25" s="1"/>
  <c r="M591" i="25" s="1"/>
  <c r="G590" i="25"/>
  <c r="G589" i="25"/>
  <c r="K589" i="25" s="1"/>
  <c r="L589" i="25" s="1"/>
  <c r="M589" i="25" s="1"/>
  <c r="G588" i="25"/>
  <c r="K588" i="25" s="1"/>
  <c r="L588" i="25" s="1"/>
  <c r="M588" i="25" s="1"/>
  <c r="G587" i="25"/>
  <c r="K587" i="25" s="1"/>
  <c r="L587" i="25" s="1"/>
  <c r="M587" i="25" s="1"/>
  <c r="G586" i="25"/>
  <c r="K586" i="25" s="1"/>
  <c r="L586" i="25" s="1"/>
  <c r="M586" i="25" s="1"/>
  <c r="G585" i="25"/>
  <c r="K585" i="25" s="1"/>
  <c r="L585" i="25" s="1"/>
  <c r="M585" i="25" s="1"/>
  <c r="G584" i="25"/>
  <c r="K584" i="25" s="1"/>
  <c r="L584" i="25" s="1"/>
  <c r="M584" i="25" s="1"/>
  <c r="G583" i="25"/>
  <c r="K583" i="25" s="1"/>
  <c r="L583" i="25" s="1"/>
  <c r="M583" i="25" s="1"/>
  <c r="G582" i="25"/>
  <c r="K582" i="25" s="1"/>
  <c r="L582" i="25" s="1"/>
  <c r="M582" i="25" s="1"/>
  <c r="G581" i="25"/>
  <c r="K581" i="25" s="1"/>
  <c r="L581" i="25" s="1"/>
  <c r="M581" i="25" s="1"/>
  <c r="G580" i="25"/>
  <c r="K580" i="25" s="1"/>
  <c r="L580" i="25" s="1"/>
  <c r="M580" i="25" s="1"/>
  <c r="G579" i="25"/>
  <c r="K579" i="25" s="1"/>
  <c r="L579" i="25" s="1"/>
  <c r="M579" i="25" s="1"/>
  <c r="G578" i="25"/>
  <c r="K578" i="25" s="1"/>
  <c r="L578" i="25" s="1"/>
  <c r="M578" i="25" s="1"/>
  <c r="G577" i="25"/>
  <c r="K577" i="25" s="1"/>
  <c r="L577" i="25" s="1"/>
  <c r="M577" i="25" s="1"/>
  <c r="G576" i="25"/>
  <c r="K576" i="25" s="1"/>
  <c r="L576" i="25" s="1"/>
  <c r="M576" i="25" s="1"/>
  <c r="G575" i="25"/>
  <c r="K575" i="25" s="1"/>
  <c r="L575" i="25" s="1"/>
  <c r="M575" i="25" s="1"/>
  <c r="G574" i="25"/>
  <c r="K574" i="25" s="1"/>
  <c r="L574" i="25" s="1"/>
  <c r="M574" i="25" s="1"/>
  <c r="G573" i="25"/>
  <c r="K573" i="25" s="1"/>
  <c r="L573" i="25" s="1"/>
  <c r="M573" i="25" s="1"/>
  <c r="G572" i="25"/>
  <c r="K572" i="25" s="1"/>
  <c r="L572" i="25" s="1"/>
  <c r="M572" i="25" s="1"/>
  <c r="G571" i="25"/>
  <c r="K571" i="25" s="1"/>
  <c r="L571" i="25" s="1"/>
  <c r="M571" i="25" s="1"/>
  <c r="G570" i="25"/>
  <c r="K570" i="25" s="1"/>
  <c r="L570" i="25" s="1"/>
  <c r="M570" i="25" s="1"/>
  <c r="G569" i="25"/>
  <c r="K569" i="25" s="1"/>
  <c r="L569" i="25" s="1"/>
  <c r="M569" i="25" s="1"/>
  <c r="G568" i="25"/>
  <c r="K568" i="25" s="1"/>
  <c r="L568" i="25" s="1"/>
  <c r="M568" i="25" s="1"/>
  <c r="G567" i="25"/>
  <c r="K567" i="25" s="1"/>
  <c r="L567" i="25" s="1"/>
  <c r="M567" i="25" s="1"/>
  <c r="G566" i="25"/>
  <c r="K566" i="25" s="1"/>
  <c r="L566" i="25" s="1"/>
  <c r="M566" i="25" s="1"/>
  <c r="G565" i="25"/>
  <c r="K565" i="25" s="1"/>
  <c r="L565" i="25" s="1"/>
  <c r="M565" i="25" s="1"/>
  <c r="G564" i="25"/>
  <c r="K564" i="25" s="1"/>
  <c r="L564" i="25" s="1"/>
  <c r="M564" i="25" s="1"/>
  <c r="G563" i="25"/>
  <c r="K563" i="25" s="1"/>
  <c r="L563" i="25" s="1"/>
  <c r="M563" i="25" s="1"/>
  <c r="G562" i="25"/>
  <c r="K562" i="25" s="1"/>
  <c r="L562" i="25" s="1"/>
  <c r="M562" i="25" s="1"/>
  <c r="G561" i="25"/>
  <c r="K561" i="25" s="1"/>
  <c r="L561" i="25" s="1"/>
  <c r="M561" i="25" s="1"/>
  <c r="G560" i="25"/>
  <c r="K560" i="25" s="1"/>
  <c r="L560" i="25" s="1"/>
  <c r="M560" i="25" s="1"/>
  <c r="G559" i="25"/>
  <c r="K559" i="25" s="1"/>
  <c r="L559" i="25" s="1"/>
  <c r="M559" i="25" s="1"/>
  <c r="G558" i="25"/>
  <c r="K558" i="25" s="1"/>
  <c r="L558" i="25" s="1"/>
  <c r="M558" i="25" s="1"/>
  <c r="G557" i="25"/>
  <c r="K557" i="25" s="1"/>
  <c r="L557" i="25" s="1"/>
  <c r="M557" i="25" s="1"/>
  <c r="G556" i="25"/>
  <c r="K556" i="25" s="1"/>
  <c r="L556" i="25" s="1"/>
  <c r="M556" i="25" s="1"/>
  <c r="G555" i="25"/>
  <c r="K555" i="25" s="1"/>
  <c r="L555" i="25" s="1"/>
  <c r="M555" i="25" s="1"/>
  <c r="G554" i="25"/>
  <c r="K554" i="25" s="1"/>
  <c r="L554" i="25" s="1"/>
  <c r="M554" i="25" s="1"/>
  <c r="G553" i="25"/>
  <c r="K553" i="25" s="1"/>
  <c r="L553" i="25" s="1"/>
  <c r="M553" i="25" s="1"/>
  <c r="G552" i="25"/>
  <c r="K552" i="25" s="1"/>
  <c r="L552" i="25" s="1"/>
  <c r="M552" i="25" s="1"/>
  <c r="K595" i="25"/>
  <c r="L595" i="25" s="1"/>
  <c r="M595" i="25" s="1"/>
  <c r="K594" i="25"/>
  <c r="L594" i="25" s="1"/>
  <c r="M594" i="25" s="1"/>
  <c r="K593" i="25"/>
  <c r="L593" i="25" s="1"/>
  <c r="M593" i="25" s="1"/>
  <c r="K596" i="25"/>
  <c r="L596" i="25" s="1"/>
  <c r="M596" i="25" s="1"/>
  <c r="K544" i="25"/>
  <c r="K543" i="25"/>
  <c r="K542" i="25"/>
  <c r="K540" i="25"/>
  <c r="K539" i="25"/>
  <c r="K538" i="25"/>
  <c r="K536" i="25"/>
  <c r="K535" i="25"/>
  <c r="K534" i="25"/>
  <c r="L534" i="25" s="1"/>
  <c r="M534" i="25" s="1"/>
  <c r="K532" i="25"/>
  <c r="K531" i="25"/>
  <c r="K530" i="25"/>
  <c r="K528" i="25"/>
  <c r="K527" i="25"/>
  <c r="K526" i="25"/>
  <c r="K506" i="25"/>
  <c r="G505" i="25"/>
  <c r="K505" i="25" s="1"/>
  <c r="L505" i="25" s="1"/>
  <c r="M505" i="25" s="1"/>
  <c r="G504" i="25"/>
  <c r="K504" i="25" s="1"/>
  <c r="L504" i="25" s="1"/>
  <c r="M504" i="25" s="1"/>
  <c r="G503" i="25"/>
  <c r="K503" i="25" s="1"/>
  <c r="L503" i="25" s="1"/>
  <c r="M503" i="25" s="1"/>
  <c r="G502" i="25"/>
  <c r="K502" i="25" s="1"/>
  <c r="L502" i="25" s="1"/>
  <c r="M502" i="25" s="1"/>
  <c r="G501" i="25"/>
  <c r="K501" i="25" s="1"/>
  <c r="L501" i="25" s="1"/>
  <c r="M501" i="25" s="1"/>
  <c r="G500" i="25"/>
  <c r="K500" i="25" s="1"/>
  <c r="L500" i="25" s="1"/>
  <c r="M500" i="25" s="1"/>
  <c r="G499" i="25"/>
  <c r="K499" i="25" s="1"/>
  <c r="L499" i="25" s="1"/>
  <c r="M499" i="25" s="1"/>
  <c r="G498" i="25"/>
  <c r="K498" i="25" s="1"/>
  <c r="L498" i="25" s="1"/>
  <c r="M498" i="25" s="1"/>
  <c r="G497" i="25"/>
  <c r="K497" i="25" s="1"/>
  <c r="L497" i="25" s="1"/>
  <c r="M497" i="25" s="1"/>
  <c r="G496" i="25"/>
  <c r="K496" i="25" s="1"/>
  <c r="L496" i="25" s="1"/>
  <c r="M496" i="25" s="1"/>
  <c r="G495" i="25"/>
  <c r="K495" i="25" s="1"/>
  <c r="L495" i="25" s="1"/>
  <c r="M495" i="25" s="1"/>
  <c r="G494" i="25"/>
  <c r="K494" i="25" s="1"/>
  <c r="L494" i="25" s="1"/>
  <c r="M494" i="25" s="1"/>
  <c r="G493" i="25"/>
  <c r="K493" i="25" s="1"/>
  <c r="L493" i="25" s="1"/>
  <c r="M493" i="25" s="1"/>
  <c r="G492" i="25"/>
  <c r="K492" i="25" s="1"/>
  <c r="L492" i="25" s="1"/>
  <c r="M492" i="25" s="1"/>
  <c r="G491" i="25"/>
  <c r="K491" i="25" s="1"/>
  <c r="L491" i="25" s="1"/>
  <c r="M491" i="25" s="1"/>
  <c r="G490" i="25"/>
  <c r="K490" i="25" s="1"/>
  <c r="L490" i="25" s="1"/>
  <c r="M490" i="25" s="1"/>
  <c r="G489" i="25"/>
  <c r="K489" i="25" s="1"/>
  <c r="L489" i="25" s="1"/>
  <c r="M489" i="25" s="1"/>
  <c r="G488" i="25"/>
  <c r="K488" i="25" s="1"/>
  <c r="L488" i="25" s="1"/>
  <c r="M488" i="25" s="1"/>
  <c r="G487" i="25"/>
  <c r="K487" i="25" s="1"/>
  <c r="L487" i="25" s="1"/>
  <c r="M487" i="25" s="1"/>
  <c r="G486" i="25"/>
  <c r="K486" i="25" s="1"/>
  <c r="L486" i="25" s="1"/>
  <c r="M486" i="25" s="1"/>
  <c r="G485" i="25"/>
  <c r="K485" i="25" s="1"/>
  <c r="L485" i="25" s="1"/>
  <c r="M485" i="25" s="1"/>
  <c r="G484" i="25"/>
  <c r="K484" i="25" s="1"/>
  <c r="L484" i="25" s="1"/>
  <c r="M484" i="25" s="1"/>
  <c r="G483" i="25"/>
  <c r="K483" i="25" s="1"/>
  <c r="L483" i="25" s="1"/>
  <c r="M483" i="25" s="1"/>
  <c r="G482" i="25"/>
  <c r="K482" i="25" s="1"/>
  <c r="L482" i="25" s="1"/>
  <c r="M482" i="25" s="1"/>
  <c r="G481" i="25"/>
  <c r="K481" i="25" s="1"/>
  <c r="L481" i="25" s="1"/>
  <c r="M481" i="25" s="1"/>
  <c r="G480" i="25"/>
  <c r="K480" i="25" s="1"/>
  <c r="L480" i="25" s="1"/>
  <c r="M480" i="25" s="1"/>
  <c r="G479" i="25"/>
  <c r="K479" i="25" s="1"/>
  <c r="L479" i="25" s="1"/>
  <c r="M479" i="25" s="1"/>
  <c r="G478" i="25"/>
  <c r="K478" i="25" s="1"/>
  <c r="L478" i="25" s="1"/>
  <c r="M478" i="25" s="1"/>
  <c r="G477" i="25"/>
  <c r="K477" i="25" s="1"/>
  <c r="L477" i="25" s="1"/>
  <c r="M477" i="25" s="1"/>
  <c r="G476" i="25"/>
  <c r="K476" i="25" s="1"/>
  <c r="L476" i="25" s="1"/>
  <c r="M476" i="25" s="1"/>
  <c r="G475" i="25"/>
  <c r="K475" i="25" s="1"/>
  <c r="L475" i="25" s="1"/>
  <c r="M475" i="25" s="1"/>
  <c r="G474" i="25"/>
  <c r="K474" i="25" s="1"/>
  <c r="L474" i="25" s="1"/>
  <c r="M474" i="25" s="1"/>
  <c r="G473" i="25"/>
  <c r="K473" i="25" s="1"/>
  <c r="L473" i="25" s="1"/>
  <c r="M473" i="25" s="1"/>
  <c r="G472" i="25"/>
  <c r="K472" i="25" s="1"/>
  <c r="L472" i="25" s="1"/>
  <c r="M472" i="25" s="1"/>
  <c r="G471" i="25"/>
  <c r="K471" i="25" s="1"/>
  <c r="L471" i="25" s="1"/>
  <c r="M471" i="25" s="1"/>
  <c r="G470" i="25"/>
  <c r="K470" i="25" s="1"/>
  <c r="L470" i="25" s="1"/>
  <c r="M470" i="25" s="1"/>
  <c r="G469" i="25"/>
  <c r="K469" i="25" s="1"/>
  <c r="L469" i="25" s="1"/>
  <c r="M469" i="25" s="1"/>
  <c r="G468" i="25"/>
  <c r="K468" i="25" s="1"/>
  <c r="L468" i="25" s="1"/>
  <c r="M468" i="25" s="1"/>
  <c r="G467" i="25"/>
  <c r="K467" i="25" s="1"/>
  <c r="L467" i="25" s="1"/>
  <c r="M467" i="25" s="1"/>
  <c r="G466" i="25"/>
  <c r="K466" i="25" s="1"/>
  <c r="L466" i="25" s="1"/>
  <c r="M466" i="25" s="1"/>
  <c r="G465" i="25"/>
  <c r="K465" i="25" s="1"/>
  <c r="L465" i="25" s="1"/>
  <c r="M465" i="25" s="1"/>
  <c r="G464" i="25"/>
  <c r="K464" i="25" s="1"/>
  <c r="L464" i="25" s="1"/>
  <c r="M464" i="25" s="1"/>
  <c r="G463" i="25"/>
  <c r="G462" i="25"/>
  <c r="K462" i="25" s="1"/>
  <c r="L462" i="25" s="1"/>
  <c r="M462" i="25" s="1"/>
  <c r="G461" i="25"/>
  <c r="K461" i="25" s="1"/>
  <c r="L461" i="25" s="1"/>
  <c r="M461" i="25" s="1"/>
  <c r="G460" i="25"/>
  <c r="K460" i="25" s="1"/>
  <c r="L460" i="25" s="1"/>
  <c r="M460" i="25" s="1"/>
  <c r="G459" i="25"/>
  <c r="G458" i="25"/>
  <c r="K458" i="25" s="1"/>
  <c r="L458" i="25" s="1"/>
  <c r="M458" i="25" s="1"/>
  <c r="G457" i="25"/>
  <c r="K457" i="25" s="1"/>
  <c r="L457" i="25" s="1"/>
  <c r="M457" i="25" s="1"/>
  <c r="G456" i="25"/>
  <c r="K456" i="25" s="1"/>
  <c r="L456" i="25" s="1"/>
  <c r="M456" i="25" s="1"/>
  <c r="G455" i="25"/>
  <c r="G454" i="25"/>
  <c r="K454" i="25" s="1"/>
  <c r="L454" i="25" s="1"/>
  <c r="M454" i="25" s="1"/>
  <c r="G453" i="25"/>
  <c r="K453" i="25" s="1"/>
  <c r="L453" i="25" s="1"/>
  <c r="M453" i="25" s="1"/>
  <c r="G452" i="25"/>
  <c r="K452" i="25" s="1"/>
  <c r="L452" i="25" s="1"/>
  <c r="M452" i="25" s="1"/>
  <c r="G451" i="25"/>
  <c r="G450" i="25"/>
  <c r="G449" i="25"/>
  <c r="G448" i="25"/>
  <c r="K448" i="25" s="1"/>
  <c r="L448" i="25" s="1"/>
  <c r="M448" i="25" s="1"/>
  <c r="G447" i="25"/>
  <c r="G446" i="25"/>
  <c r="K446" i="25" s="1"/>
  <c r="L446" i="25" s="1"/>
  <c r="M446" i="25" s="1"/>
  <c r="G445" i="25"/>
  <c r="G444" i="25"/>
  <c r="K444" i="25" s="1"/>
  <c r="L444" i="25" s="1"/>
  <c r="M444" i="25" s="1"/>
  <c r="G443" i="25"/>
  <c r="G442" i="25"/>
  <c r="G441" i="25"/>
  <c r="K441" i="25" s="1"/>
  <c r="L441" i="25" s="1"/>
  <c r="M441" i="25" s="1"/>
  <c r="G440" i="25"/>
  <c r="K440" i="25" s="1"/>
  <c r="L440" i="25" s="1"/>
  <c r="M440" i="25" s="1"/>
  <c r="G439" i="25"/>
  <c r="G438" i="25"/>
  <c r="K438" i="25" s="1"/>
  <c r="L438" i="25" s="1"/>
  <c r="M438" i="25" s="1"/>
  <c r="G437" i="25"/>
  <c r="K437" i="25" s="1"/>
  <c r="L437" i="25" s="1"/>
  <c r="M437" i="25" s="1"/>
  <c r="G436" i="25"/>
  <c r="K436" i="25" s="1"/>
  <c r="L436" i="25" s="1"/>
  <c r="M436" i="25" s="1"/>
  <c r="G435" i="25"/>
  <c r="G434" i="25"/>
  <c r="K434" i="25" s="1"/>
  <c r="L434" i="25" s="1"/>
  <c r="M434" i="25" s="1"/>
  <c r="G433" i="25"/>
  <c r="G432" i="25"/>
  <c r="K432" i="25" s="1"/>
  <c r="L432" i="25" s="1"/>
  <c r="M432" i="25" s="1"/>
  <c r="G431" i="25"/>
  <c r="K431" i="25" s="1"/>
  <c r="L431" i="25" s="1"/>
  <c r="M431" i="25" s="1"/>
  <c r="G430" i="25"/>
  <c r="K430" i="25" s="1"/>
  <c r="L430" i="25" s="1"/>
  <c r="M430" i="25" s="1"/>
  <c r="G429" i="25"/>
  <c r="K429" i="25" s="1"/>
  <c r="L429" i="25" s="1"/>
  <c r="M429" i="25" s="1"/>
  <c r="G428" i="25"/>
  <c r="K428" i="25" s="1"/>
  <c r="L428" i="25" s="1"/>
  <c r="M428" i="25" s="1"/>
  <c r="G427" i="25"/>
  <c r="K427" i="25" s="1"/>
  <c r="L427" i="25" s="1"/>
  <c r="M427" i="25" s="1"/>
  <c r="G426" i="25"/>
  <c r="K426" i="25" s="1"/>
  <c r="L426" i="25" s="1"/>
  <c r="M426" i="25" s="1"/>
  <c r="G425" i="25"/>
  <c r="K425" i="25" s="1"/>
  <c r="L425" i="25" s="1"/>
  <c r="M425" i="25" s="1"/>
  <c r="G424" i="25"/>
  <c r="K424" i="25" s="1"/>
  <c r="L424" i="25" s="1"/>
  <c r="M424" i="25" s="1"/>
  <c r="G423" i="25"/>
  <c r="K423" i="25" s="1"/>
  <c r="L423" i="25" s="1"/>
  <c r="M423" i="25" s="1"/>
  <c r="G422" i="25"/>
  <c r="K422" i="25" s="1"/>
  <c r="L422" i="25" s="1"/>
  <c r="M422" i="25" s="1"/>
  <c r="G421" i="25"/>
  <c r="K421" i="25" s="1"/>
  <c r="L421" i="25" s="1"/>
  <c r="M421" i="25" s="1"/>
  <c r="G420" i="25"/>
  <c r="K420" i="25" s="1"/>
  <c r="L420" i="25" s="1"/>
  <c r="M420" i="25" s="1"/>
  <c r="G419" i="25"/>
  <c r="K419" i="25" s="1"/>
  <c r="L419" i="25" s="1"/>
  <c r="M419" i="25" s="1"/>
  <c r="G418" i="25"/>
  <c r="K418" i="25" s="1"/>
  <c r="L418" i="25" s="1"/>
  <c r="M418" i="25" s="1"/>
  <c r="G417" i="25"/>
  <c r="K417" i="25" s="1"/>
  <c r="L417" i="25" s="1"/>
  <c r="M417" i="25" s="1"/>
  <c r="G416" i="25"/>
  <c r="K416" i="25" s="1"/>
  <c r="L416" i="25" s="1"/>
  <c r="M416" i="25" s="1"/>
  <c r="G415" i="25"/>
  <c r="K415" i="25" s="1"/>
  <c r="L415" i="25" s="1"/>
  <c r="M415" i="25" s="1"/>
  <c r="G414" i="25"/>
  <c r="K414" i="25" s="1"/>
  <c r="L414" i="25" s="1"/>
  <c r="M414" i="25" s="1"/>
  <c r="G413" i="25"/>
  <c r="K413" i="25" s="1"/>
  <c r="L413" i="25" s="1"/>
  <c r="M413" i="25" s="1"/>
  <c r="G412" i="25"/>
  <c r="K412" i="25" s="1"/>
  <c r="L412" i="25" s="1"/>
  <c r="M412" i="25" s="1"/>
  <c r="G411" i="25"/>
  <c r="K411" i="25" s="1"/>
  <c r="L411" i="25" s="1"/>
  <c r="M411" i="25" s="1"/>
  <c r="G410" i="25"/>
  <c r="K410" i="25" s="1"/>
  <c r="L410" i="25" s="1"/>
  <c r="M410" i="25" s="1"/>
  <c r="G409" i="25"/>
  <c r="K409" i="25" s="1"/>
  <c r="L409" i="25" s="1"/>
  <c r="M409" i="25" s="1"/>
  <c r="G408" i="25"/>
  <c r="K408" i="25" s="1"/>
  <c r="L408" i="25" s="1"/>
  <c r="M408" i="25" s="1"/>
  <c r="G407" i="25"/>
  <c r="K407" i="25" s="1"/>
  <c r="L407" i="25" s="1"/>
  <c r="M407" i="25" s="1"/>
  <c r="G406" i="25"/>
  <c r="K406" i="25" s="1"/>
  <c r="L406" i="25" s="1"/>
  <c r="M406" i="25" s="1"/>
  <c r="G405" i="25"/>
  <c r="K405" i="25" s="1"/>
  <c r="L405" i="25" s="1"/>
  <c r="M405" i="25" s="1"/>
  <c r="G404" i="25"/>
  <c r="K404" i="25" s="1"/>
  <c r="L404" i="25" s="1"/>
  <c r="M404" i="25" s="1"/>
  <c r="G403" i="25"/>
  <c r="K403" i="25" s="1"/>
  <c r="L403" i="25" s="1"/>
  <c r="M403" i="25" s="1"/>
  <c r="G402" i="25"/>
  <c r="K402" i="25" s="1"/>
  <c r="L402" i="25" s="1"/>
  <c r="M402" i="25" s="1"/>
  <c r="G401" i="25"/>
  <c r="K401" i="25" s="1"/>
  <c r="L401" i="25" s="1"/>
  <c r="M401" i="25" s="1"/>
  <c r="G400" i="25"/>
  <c r="K400" i="25" s="1"/>
  <c r="L400" i="25" s="1"/>
  <c r="M400" i="25" s="1"/>
  <c r="G399" i="25"/>
  <c r="K399" i="25" s="1"/>
  <c r="L399" i="25" s="1"/>
  <c r="M399" i="25" s="1"/>
  <c r="G398" i="25"/>
  <c r="K398" i="25" s="1"/>
  <c r="L398" i="25" s="1"/>
  <c r="M398" i="25" s="1"/>
  <c r="G397" i="25"/>
  <c r="K397" i="25" s="1"/>
  <c r="L397" i="25" s="1"/>
  <c r="M397" i="25" s="1"/>
  <c r="G396" i="25"/>
  <c r="K396" i="25" s="1"/>
  <c r="L396" i="25" s="1"/>
  <c r="M396" i="25" s="1"/>
  <c r="G395" i="25"/>
  <c r="K395" i="25" s="1"/>
  <c r="L395" i="25" s="1"/>
  <c r="M395" i="25" s="1"/>
  <c r="G394" i="25"/>
  <c r="K394" i="25" s="1"/>
  <c r="L394" i="25" s="1"/>
  <c r="M394" i="25" s="1"/>
  <c r="G393" i="25"/>
  <c r="K393" i="25" s="1"/>
  <c r="L393" i="25" s="1"/>
  <c r="M393" i="25" s="1"/>
  <c r="G392" i="25"/>
  <c r="K392" i="25" s="1"/>
  <c r="L392" i="25" s="1"/>
  <c r="M392" i="25" s="1"/>
  <c r="G391" i="25"/>
  <c r="K391" i="25" s="1"/>
  <c r="L391" i="25" s="1"/>
  <c r="M391" i="25" s="1"/>
  <c r="G390" i="25"/>
  <c r="K390" i="25" s="1"/>
  <c r="L390" i="25" s="1"/>
  <c r="M390" i="25" s="1"/>
  <c r="G389" i="25"/>
  <c r="K389" i="25" s="1"/>
  <c r="L389" i="25" s="1"/>
  <c r="M389" i="25" s="1"/>
  <c r="G388" i="25"/>
  <c r="K388" i="25" s="1"/>
  <c r="L388" i="25" s="1"/>
  <c r="M388" i="25" s="1"/>
  <c r="G387" i="25"/>
  <c r="K387" i="25" s="1"/>
  <c r="L387" i="25" s="1"/>
  <c r="M387" i="25" s="1"/>
  <c r="G386" i="25"/>
  <c r="K386" i="25" s="1"/>
  <c r="L386" i="25" s="1"/>
  <c r="M386" i="25" s="1"/>
  <c r="G385" i="25"/>
  <c r="K385" i="25" s="1"/>
  <c r="L385" i="25" s="1"/>
  <c r="M385" i="25" s="1"/>
  <c r="G384" i="25"/>
  <c r="K384" i="25" s="1"/>
  <c r="L384" i="25" s="1"/>
  <c r="M384" i="25" s="1"/>
  <c r="G383" i="25"/>
  <c r="K383" i="25" s="1"/>
  <c r="L383" i="25" s="1"/>
  <c r="M383" i="25" s="1"/>
  <c r="G382" i="25"/>
  <c r="K382" i="25" s="1"/>
  <c r="L382" i="25" s="1"/>
  <c r="M382" i="25" s="1"/>
  <c r="G381" i="25"/>
  <c r="K381" i="25" s="1"/>
  <c r="L381" i="25" s="1"/>
  <c r="M381" i="25" s="1"/>
  <c r="G380" i="25"/>
  <c r="K380" i="25" s="1"/>
  <c r="L380" i="25" s="1"/>
  <c r="M380" i="25" s="1"/>
  <c r="G379" i="25"/>
  <c r="K379" i="25" s="1"/>
  <c r="L379" i="25" s="1"/>
  <c r="M379" i="25" s="1"/>
  <c r="G378" i="25"/>
  <c r="K378" i="25" s="1"/>
  <c r="L378" i="25" s="1"/>
  <c r="M378" i="25" s="1"/>
  <c r="G377" i="25"/>
  <c r="K377" i="25" s="1"/>
  <c r="L377" i="25" s="1"/>
  <c r="M377" i="25" s="1"/>
  <c r="G376" i="25"/>
  <c r="K376" i="25" s="1"/>
  <c r="L376" i="25" s="1"/>
  <c r="M376" i="25" s="1"/>
  <c r="G375" i="25"/>
  <c r="K375" i="25" s="1"/>
  <c r="L375" i="25" s="1"/>
  <c r="M375" i="25" s="1"/>
  <c r="G374" i="25"/>
  <c r="K374" i="25" s="1"/>
  <c r="L374" i="25" s="1"/>
  <c r="M374" i="25" s="1"/>
  <c r="G373" i="25"/>
  <c r="K373" i="25" s="1"/>
  <c r="L373" i="25" s="1"/>
  <c r="M373" i="25" s="1"/>
  <c r="G372" i="25"/>
  <c r="K372" i="25" s="1"/>
  <c r="L372" i="25" s="1"/>
  <c r="M372" i="25" s="1"/>
  <c r="G371" i="25"/>
  <c r="K371" i="25" s="1"/>
  <c r="L371" i="25" s="1"/>
  <c r="M371" i="25" s="1"/>
  <c r="G370" i="25"/>
  <c r="K370" i="25" s="1"/>
  <c r="L370" i="25" s="1"/>
  <c r="M370" i="25" s="1"/>
  <c r="G369" i="25"/>
  <c r="K369" i="25" s="1"/>
  <c r="L369" i="25" s="1"/>
  <c r="M369" i="25" s="1"/>
  <c r="G368" i="25"/>
  <c r="K368" i="25" s="1"/>
  <c r="L368" i="25" s="1"/>
  <c r="M368" i="25" s="1"/>
  <c r="G367" i="25"/>
  <c r="K367" i="25" s="1"/>
  <c r="L367" i="25" s="1"/>
  <c r="M367" i="25" s="1"/>
  <c r="G366" i="25"/>
  <c r="K366" i="25" s="1"/>
  <c r="L366" i="25" s="1"/>
  <c r="M366" i="25" s="1"/>
  <c r="G365" i="25"/>
  <c r="K365" i="25" s="1"/>
  <c r="L365" i="25" s="1"/>
  <c r="M365" i="25" s="1"/>
  <c r="G364" i="25"/>
  <c r="K364" i="25" s="1"/>
  <c r="L364" i="25" s="1"/>
  <c r="M364" i="25" s="1"/>
  <c r="G363" i="25"/>
  <c r="K363" i="25" s="1"/>
  <c r="L363" i="25" s="1"/>
  <c r="M363" i="25" s="1"/>
  <c r="G362" i="25"/>
  <c r="K362" i="25" s="1"/>
  <c r="L362" i="25" s="1"/>
  <c r="M362" i="25" s="1"/>
  <c r="G361" i="25"/>
  <c r="G360" i="25"/>
  <c r="K360" i="25" s="1"/>
  <c r="L360" i="25" s="1"/>
  <c r="M360" i="25" s="1"/>
  <c r="G359" i="25"/>
  <c r="K359" i="25" s="1"/>
  <c r="L359" i="25" s="1"/>
  <c r="M359" i="25" s="1"/>
  <c r="G358" i="25"/>
  <c r="K358" i="25" s="1"/>
  <c r="L358" i="25" s="1"/>
  <c r="M358" i="25" s="1"/>
  <c r="G357" i="25"/>
  <c r="K357" i="25" s="1"/>
  <c r="L357" i="25" s="1"/>
  <c r="M357" i="25" s="1"/>
  <c r="G356" i="25"/>
  <c r="K356" i="25" s="1"/>
  <c r="L356" i="25" s="1"/>
  <c r="M356" i="25" s="1"/>
  <c r="G355" i="25"/>
  <c r="K355" i="25" s="1"/>
  <c r="L355" i="25" s="1"/>
  <c r="M355" i="25" s="1"/>
  <c r="G354" i="25"/>
  <c r="K354" i="25" s="1"/>
  <c r="L354" i="25" s="1"/>
  <c r="M354" i="25" s="1"/>
  <c r="G353" i="25"/>
  <c r="K353" i="25" s="1"/>
  <c r="L353" i="25" s="1"/>
  <c r="M353" i="25" s="1"/>
  <c r="G352" i="25"/>
  <c r="K352" i="25" s="1"/>
  <c r="L352" i="25" s="1"/>
  <c r="M352" i="25" s="1"/>
  <c r="G351" i="25"/>
  <c r="K351" i="25" s="1"/>
  <c r="L351" i="25" s="1"/>
  <c r="M351" i="25" s="1"/>
  <c r="G350" i="25"/>
  <c r="K350" i="25" s="1"/>
  <c r="L350" i="25" s="1"/>
  <c r="M350" i="25" s="1"/>
  <c r="G349" i="25"/>
  <c r="K349" i="25" s="1"/>
  <c r="L349" i="25" s="1"/>
  <c r="M349" i="25" s="1"/>
  <c r="G348" i="25"/>
  <c r="K348" i="25" s="1"/>
  <c r="L348" i="25" s="1"/>
  <c r="M348" i="25" s="1"/>
  <c r="G347" i="25"/>
  <c r="K347" i="25" s="1"/>
  <c r="L347" i="25" s="1"/>
  <c r="M347" i="25" s="1"/>
  <c r="G346" i="25"/>
  <c r="K346" i="25" s="1"/>
  <c r="L346" i="25" s="1"/>
  <c r="M346" i="25" s="1"/>
  <c r="G345" i="25"/>
  <c r="K345" i="25" s="1"/>
  <c r="L345" i="25" s="1"/>
  <c r="M345" i="25" s="1"/>
  <c r="G344" i="25"/>
  <c r="K344" i="25" s="1"/>
  <c r="L344" i="25" s="1"/>
  <c r="M344" i="25" s="1"/>
  <c r="G343" i="25"/>
  <c r="K343" i="25" s="1"/>
  <c r="L343" i="25" s="1"/>
  <c r="M343" i="25" s="1"/>
  <c r="G342" i="25"/>
  <c r="K342" i="25" s="1"/>
  <c r="L342" i="25" s="1"/>
  <c r="M342" i="25" s="1"/>
  <c r="G341" i="25"/>
  <c r="K341" i="25" s="1"/>
  <c r="L341" i="25" s="1"/>
  <c r="M341" i="25" s="1"/>
  <c r="G340" i="25"/>
  <c r="K340" i="25" s="1"/>
  <c r="L340" i="25" s="1"/>
  <c r="M340" i="25" s="1"/>
  <c r="G339" i="25"/>
  <c r="K339" i="25" s="1"/>
  <c r="L339" i="25" s="1"/>
  <c r="M339" i="25" s="1"/>
  <c r="G338" i="25"/>
  <c r="K338" i="25" s="1"/>
  <c r="L338" i="25" s="1"/>
  <c r="M338" i="25" s="1"/>
  <c r="G337" i="25"/>
  <c r="K337" i="25" s="1"/>
  <c r="L337" i="25" s="1"/>
  <c r="M337" i="25" s="1"/>
  <c r="G336" i="25"/>
  <c r="K336" i="25" s="1"/>
  <c r="L336" i="25" s="1"/>
  <c r="M336" i="25" s="1"/>
  <c r="G335" i="25"/>
  <c r="K335" i="25" s="1"/>
  <c r="L335" i="25" s="1"/>
  <c r="M335" i="25" s="1"/>
  <c r="G334" i="25"/>
  <c r="K334" i="25" s="1"/>
  <c r="L334" i="25" s="1"/>
  <c r="M334" i="25" s="1"/>
  <c r="G333" i="25"/>
  <c r="K333" i="25" s="1"/>
  <c r="L333" i="25" s="1"/>
  <c r="M333" i="25" s="1"/>
  <c r="G332" i="25"/>
  <c r="K332" i="25" s="1"/>
  <c r="L332" i="25" s="1"/>
  <c r="M332" i="25" s="1"/>
  <c r="G331" i="25"/>
  <c r="K331" i="25" s="1"/>
  <c r="L331" i="25" s="1"/>
  <c r="M331" i="25" s="1"/>
  <c r="G330" i="25"/>
  <c r="K330" i="25" s="1"/>
  <c r="L330" i="25" s="1"/>
  <c r="M330" i="25" s="1"/>
  <c r="G329" i="25"/>
  <c r="K329" i="25" s="1"/>
  <c r="L329" i="25" s="1"/>
  <c r="M329" i="25" s="1"/>
  <c r="G328" i="25"/>
  <c r="K328" i="25" s="1"/>
  <c r="L328" i="25" s="1"/>
  <c r="M328" i="25" s="1"/>
  <c r="G327" i="25"/>
  <c r="K327" i="25" s="1"/>
  <c r="L327" i="25" s="1"/>
  <c r="M327" i="25" s="1"/>
  <c r="G326" i="25"/>
  <c r="K326" i="25" s="1"/>
  <c r="L326" i="25" s="1"/>
  <c r="M326" i="25" s="1"/>
  <c r="G325" i="25"/>
  <c r="K325" i="25" s="1"/>
  <c r="L325" i="25" s="1"/>
  <c r="M325" i="25" s="1"/>
  <c r="G324" i="25"/>
  <c r="K324" i="25" s="1"/>
  <c r="L324" i="25" s="1"/>
  <c r="M324" i="25" s="1"/>
  <c r="G323" i="25"/>
  <c r="K323" i="25" s="1"/>
  <c r="L323" i="25" s="1"/>
  <c r="M323" i="25" s="1"/>
  <c r="G322" i="25"/>
  <c r="K322" i="25" s="1"/>
  <c r="L322" i="25" s="1"/>
  <c r="M322" i="25" s="1"/>
  <c r="G321" i="25"/>
  <c r="K321" i="25" s="1"/>
  <c r="L321" i="25" s="1"/>
  <c r="M321" i="25" s="1"/>
  <c r="G320" i="25"/>
  <c r="K320" i="25" s="1"/>
  <c r="L320" i="25" s="1"/>
  <c r="M320" i="25" s="1"/>
  <c r="G319" i="25"/>
  <c r="K319" i="25" s="1"/>
  <c r="L319" i="25" s="1"/>
  <c r="M319" i="25" s="1"/>
  <c r="G318" i="25"/>
  <c r="K318" i="25" s="1"/>
  <c r="L318" i="25" s="1"/>
  <c r="M318" i="25" s="1"/>
  <c r="G317" i="25"/>
  <c r="K317" i="25" s="1"/>
  <c r="L317" i="25" s="1"/>
  <c r="M317" i="25" s="1"/>
  <c r="G316" i="25"/>
  <c r="K316" i="25" s="1"/>
  <c r="L316" i="25" s="1"/>
  <c r="M316" i="25" s="1"/>
  <c r="G315" i="25"/>
  <c r="K315" i="25" s="1"/>
  <c r="L315" i="25" s="1"/>
  <c r="M315" i="25" s="1"/>
  <c r="G314" i="25"/>
  <c r="K314" i="25" s="1"/>
  <c r="L314" i="25" s="1"/>
  <c r="M314" i="25" s="1"/>
  <c r="G313" i="25"/>
  <c r="K313" i="25" s="1"/>
  <c r="L313" i="25" s="1"/>
  <c r="M313" i="25" s="1"/>
  <c r="G312" i="25"/>
  <c r="K312" i="25" s="1"/>
  <c r="L312" i="25" s="1"/>
  <c r="M312" i="25" s="1"/>
  <c r="G311" i="25"/>
  <c r="K311" i="25" s="1"/>
  <c r="L311" i="25" s="1"/>
  <c r="M311" i="25" s="1"/>
  <c r="G310" i="25"/>
  <c r="K310" i="25" s="1"/>
  <c r="L310" i="25" s="1"/>
  <c r="M310" i="25" s="1"/>
  <c r="G309" i="25"/>
  <c r="K309" i="25" s="1"/>
  <c r="L309" i="25" s="1"/>
  <c r="M309" i="25" s="1"/>
  <c r="G308" i="25"/>
  <c r="K308" i="25" s="1"/>
  <c r="L308" i="25" s="1"/>
  <c r="M308" i="25" s="1"/>
  <c r="G307" i="25"/>
  <c r="K307" i="25" s="1"/>
  <c r="L307" i="25" s="1"/>
  <c r="M307" i="25" s="1"/>
  <c r="G306" i="25"/>
  <c r="K306" i="25" s="1"/>
  <c r="L306" i="25" s="1"/>
  <c r="M306" i="25" s="1"/>
  <c r="G305" i="25"/>
  <c r="K305" i="25" s="1"/>
  <c r="L305" i="25" s="1"/>
  <c r="M305" i="25" s="1"/>
  <c r="G304" i="25"/>
  <c r="K304" i="25" s="1"/>
  <c r="L304" i="25" s="1"/>
  <c r="M304" i="25" s="1"/>
  <c r="G303" i="25"/>
  <c r="K303" i="25" s="1"/>
  <c r="L303" i="25" s="1"/>
  <c r="M303" i="25" s="1"/>
  <c r="G302" i="25"/>
  <c r="K302" i="25" s="1"/>
  <c r="L302" i="25" s="1"/>
  <c r="M302" i="25" s="1"/>
  <c r="G301" i="25"/>
  <c r="K301" i="25" s="1"/>
  <c r="L301" i="25" s="1"/>
  <c r="M301" i="25" s="1"/>
  <c r="G300" i="25"/>
  <c r="K300" i="25" s="1"/>
  <c r="L300" i="25" s="1"/>
  <c r="M300" i="25" s="1"/>
  <c r="G299" i="25"/>
  <c r="K299" i="25" s="1"/>
  <c r="L299" i="25" s="1"/>
  <c r="M299" i="25" s="1"/>
  <c r="G298" i="25"/>
  <c r="K298" i="25" s="1"/>
  <c r="L298" i="25" s="1"/>
  <c r="M298" i="25" s="1"/>
  <c r="G297" i="25"/>
  <c r="K297" i="25" s="1"/>
  <c r="L297" i="25" s="1"/>
  <c r="M297" i="25" s="1"/>
  <c r="G296" i="25"/>
  <c r="K296" i="25" s="1"/>
  <c r="L296" i="25" s="1"/>
  <c r="M296" i="25" s="1"/>
  <c r="G295" i="25"/>
  <c r="K295" i="25" s="1"/>
  <c r="L295" i="25" s="1"/>
  <c r="M295" i="25" s="1"/>
  <c r="G294" i="25"/>
  <c r="G293" i="25"/>
  <c r="K293" i="25" s="1"/>
  <c r="L293" i="25" s="1"/>
  <c r="M293" i="25" s="1"/>
  <c r="G292" i="25"/>
  <c r="K292" i="25" s="1"/>
  <c r="L292" i="25" s="1"/>
  <c r="M292" i="25" s="1"/>
  <c r="G291" i="25"/>
  <c r="K291" i="25" s="1"/>
  <c r="L291" i="25" s="1"/>
  <c r="M291" i="25" s="1"/>
  <c r="G290" i="25"/>
  <c r="K290" i="25" s="1"/>
  <c r="L290" i="25" s="1"/>
  <c r="M290" i="25" s="1"/>
  <c r="G289" i="25"/>
  <c r="K289" i="25" s="1"/>
  <c r="L289" i="25" s="1"/>
  <c r="M289" i="25" s="1"/>
  <c r="G288" i="25"/>
  <c r="K288" i="25" s="1"/>
  <c r="L288" i="25" s="1"/>
  <c r="M288" i="25" s="1"/>
  <c r="G287" i="25"/>
  <c r="K287" i="25" s="1"/>
  <c r="L287" i="25" s="1"/>
  <c r="M287" i="25" s="1"/>
  <c r="G286" i="25"/>
  <c r="K286" i="25" s="1"/>
  <c r="L286" i="25" s="1"/>
  <c r="M286" i="25" s="1"/>
  <c r="G285" i="25"/>
  <c r="K285" i="25" s="1"/>
  <c r="L285" i="25" s="1"/>
  <c r="M285" i="25" s="1"/>
  <c r="G284" i="25"/>
  <c r="K284" i="25" s="1"/>
  <c r="L284" i="25" s="1"/>
  <c r="M284" i="25" s="1"/>
  <c r="G283" i="25"/>
  <c r="K283" i="25" s="1"/>
  <c r="L283" i="25" s="1"/>
  <c r="M283" i="25" s="1"/>
  <c r="G282" i="25"/>
  <c r="K282" i="25" s="1"/>
  <c r="L282" i="25" s="1"/>
  <c r="M282" i="25" s="1"/>
  <c r="G281" i="25"/>
  <c r="K281" i="25" s="1"/>
  <c r="L281" i="25" s="1"/>
  <c r="M281" i="25" s="1"/>
  <c r="G280" i="25"/>
  <c r="K280" i="25" s="1"/>
  <c r="L280" i="25" s="1"/>
  <c r="M280" i="25" s="1"/>
  <c r="G279" i="25"/>
  <c r="K279" i="25" s="1"/>
  <c r="L279" i="25" s="1"/>
  <c r="M279" i="25" s="1"/>
  <c r="G278" i="25"/>
  <c r="K278" i="25" s="1"/>
  <c r="L278" i="25" s="1"/>
  <c r="M278" i="25" s="1"/>
  <c r="G277" i="25"/>
  <c r="K277" i="25" s="1"/>
  <c r="L277" i="25" s="1"/>
  <c r="M277" i="25" s="1"/>
  <c r="G276" i="25"/>
  <c r="K276" i="25" s="1"/>
  <c r="L276" i="25" s="1"/>
  <c r="M276" i="25" s="1"/>
  <c r="G275" i="25"/>
  <c r="K275" i="25" s="1"/>
  <c r="L275" i="25" s="1"/>
  <c r="M275" i="25" s="1"/>
  <c r="G274" i="25"/>
  <c r="K274" i="25" s="1"/>
  <c r="L274" i="25" s="1"/>
  <c r="M274" i="25" s="1"/>
  <c r="G273" i="25"/>
  <c r="K273" i="25" s="1"/>
  <c r="L273" i="25" s="1"/>
  <c r="M273" i="25" s="1"/>
  <c r="G272" i="25"/>
  <c r="K272" i="25" s="1"/>
  <c r="L272" i="25" s="1"/>
  <c r="M272" i="25" s="1"/>
  <c r="G271" i="25"/>
  <c r="K271" i="25" s="1"/>
  <c r="L271" i="25" s="1"/>
  <c r="M271" i="25" s="1"/>
  <c r="G270" i="25"/>
  <c r="K270" i="25" s="1"/>
  <c r="L270" i="25" s="1"/>
  <c r="M270" i="25" s="1"/>
  <c r="G269" i="25"/>
  <c r="K269" i="25" s="1"/>
  <c r="L269" i="25" s="1"/>
  <c r="M269" i="25" s="1"/>
  <c r="G268" i="25"/>
  <c r="K268" i="25" s="1"/>
  <c r="L268" i="25" s="1"/>
  <c r="M268" i="25" s="1"/>
  <c r="G267" i="25"/>
  <c r="K267" i="25" s="1"/>
  <c r="L267" i="25" s="1"/>
  <c r="M267" i="25" s="1"/>
  <c r="G266" i="25"/>
  <c r="K266" i="25" s="1"/>
  <c r="L266" i="25" s="1"/>
  <c r="M266" i="25" s="1"/>
  <c r="G265" i="25"/>
  <c r="K265" i="25" s="1"/>
  <c r="L265" i="25" s="1"/>
  <c r="M265" i="25" s="1"/>
  <c r="G264" i="25"/>
  <c r="K264" i="25" s="1"/>
  <c r="L264" i="25" s="1"/>
  <c r="M264" i="25" s="1"/>
  <c r="G263" i="25"/>
  <c r="K263" i="25" s="1"/>
  <c r="L263" i="25" s="1"/>
  <c r="M263" i="25" s="1"/>
  <c r="G262" i="25"/>
  <c r="K262" i="25" s="1"/>
  <c r="L262" i="25" s="1"/>
  <c r="M262" i="25" s="1"/>
  <c r="G261" i="25"/>
  <c r="K261" i="25" s="1"/>
  <c r="L261" i="25" s="1"/>
  <c r="M261" i="25" s="1"/>
  <c r="G260" i="25"/>
  <c r="K260" i="25" s="1"/>
  <c r="L260" i="25" s="1"/>
  <c r="M260" i="25" s="1"/>
  <c r="G259" i="25"/>
  <c r="K259" i="25" s="1"/>
  <c r="L259" i="25" s="1"/>
  <c r="M259" i="25" s="1"/>
  <c r="G258" i="25"/>
  <c r="K258" i="25" s="1"/>
  <c r="L258" i="25" s="1"/>
  <c r="M258" i="25" s="1"/>
  <c r="G257" i="25"/>
  <c r="K257" i="25" s="1"/>
  <c r="L257" i="25" s="1"/>
  <c r="M257" i="25" s="1"/>
  <c r="G256" i="25"/>
  <c r="K256" i="25" s="1"/>
  <c r="L256" i="25" s="1"/>
  <c r="M256" i="25" s="1"/>
  <c r="G255" i="25"/>
  <c r="K255" i="25" s="1"/>
  <c r="L255" i="25" s="1"/>
  <c r="M255" i="25" s="1"/>
  <c r="G254" i="25"/>
  <c r="K254" i="25" s="1"/>
  <c r="L254" i="25" s="1"/>
  <c r="M254" i="25" s="1"/>
  <c r="G253" i="25"/>
  <c r="K253" i="25" s="1"/>
  <c r="L253" i="25" s="1"/>
  <c r="M253" i="25" s="1"/>
  <c r="G252" i="25"/>
  <c r="K252" i="25" s="1"/>
  <c r="L252" i="25" s="1"/>
  <c r="M252" i="25" s="1"/>
  <c r="G251" i="25"/>
  <c r="K251" i="25" s="1"/>
  <c r="L251" i="25" s="1"/>
  <c r="M251" i="25" s="1"/>
  <c r="G250" i="25"/>
  <c r="K250" i="25" s="1"/>
  <c r="L250" i="25" s="1"/>
  <c r="M250" i="25" s="1"/>
  <c r="G249" i="25"/>
  <c r="K249" i="25" s="1"/>
  <c r="L249" i="25" s="1"/>
  <c r="M249" i="25" s="1"/>
  <c r="G248" i="25"/>
  <c r="K248" i="25" s="1"/>
  <c r="L248" i="25" s="1"/>
  <c r="M248" i="25" s="1"/>
  <c r="G247" i="25"/>
  <c r="K247" i="25" s="1"/>
  <c r="L247" i="25" s="1"/>
  <c r="M247" i="25" s="1"/>
  <c r="G246" i="25"/>
  <c r="K246" i="25" s="1"/>
  <c r="L246" i="25" s="1"/>
  <c r="M246" i="25" s="1"/>
  <c r="G245" i="25"/>
  <c r="K245" i="25" s="1"/>
  <c r="L245" i="25" s="1"/>
  <c r="M245" i="25" s="1"/>
  <c r="G244" i="25"/>
  <c r="K244" i="25" s="1"/>
  <c r="L244" i="25" s="1"/>
  <c r="M244" i="25" s="1"/>
  <c r="G243" i="25"/>
  <c r="K243" i="25" s="1"/>
  <c r="L243" i="25" s="1"/>
  <c r="M243" i="25" s="1"/>
  <c r="G242" i="25"/>
  <c r="K242" i="25" s="1"/>
  <c r="L242" i="25" s="1"/>
  <c r="M242" i="25" s="1"/>
  <c r="G241" i="25"/>
  <c r="K241" i="25" s="1"/>
  <c r="L241" i="25" s="1"/>
  <c r="M241" i="25" s="1"/>
  <c r="G240" i="25"/>
  <c r="K240" i="25" s="1"/>
  <c r="L240" i="25" s="1"/>
  <c r="M240" i="25" s="1"/>
  <c r="G239" i="25"/>
  <c r="K239" i="25" s="1"/>
  <c r="L239" i="25" s="1"/>
  <c r="M239" i="25" s="1"/>
  <c r="G238" i="25"/>
  <c r="K238" i="25" s="1"/>
  <c r="L238" i="25" s="1"/>
  <c r="M238" i="25" s="1"/>
  <c r="G237" i="25"/>
  <c r="K237" i="25" s="1"/>
  <c r="L237" i="25" s="1"/>
  <c r="M237" i="25" s="1"/>
  <c r="G236" i="25"/>
  <c r="K236" i="25" s="1"/>
  <c r="L236" i="25" s="1"/>
  <c r="M236" i="25" s="1"/>
  <c r="G235" i="25"/>
  <c r="K235" i="25" s="1"/>
  <c r="L235" i="25" s="1"/>
  <c r="M235" i="25" s="1"/>
  <c r="G234" i="25"/>
  <c r="K234" i="25" s="1"/>
  <c r="L234" i="25" s="1"/>
  <c r="M234" i="25" s="1"/>
  <c r="G233" i="25"/>
  <c r="K233" i="25" s="1"/>
  <c r="L233" i="25" s="1"/>
  <c r="M233" i="25" s="1"/>
  <c r="G232" i="25"/>
  <c r="K232" i="25" s="1"/>
  <c r="L232" i="25" s="1"/>
  <c r="M232" i="25" s="1"/>
  <c r="G231" i="25"/>
  <c r="K231" i="25" s="1"/>
  <c r="L231" i="25" s="1"/>
  <c r="M231" i="25" s="1"/>
  <c r="G230" i="25"/>
  <c r="K230" i="25" s="1"/>
  <c r="L230" i="25" s="1"/>
  <c r="M230" i="25" s="1"/>
  <c r="G229" i="25"/>
  <c r="K229" i="25" s="1"/>
  <c r="L229" i="25" s="1"/>
  <c r="M229" i="25" s="1"/>
  <c r="G228" i="25"/>
  <c r="K228" i="25" s="1"/>
  <c r="L228" i="25" s="1"/>
  <c r="M228" i="25" s="1"/>
  <c r="G227" i="25"/>
  <c r="K227" i="25" s="1"/>
  <c r="L227" i="25" s="1"/>
  <c r="M227" i="25" s="1"/>
  <c r="G226" i="25"/>
  <c r="K226" i="25" s="1"/>
  <c r="L226" i="25" s="1"/>
  <c r="M226" i="25" s="1"/>
  <c r="G225" i="25"/>
  <c r="K225" i="25" s="1"/>
  <c r="L225" i="25" s="1"/>
  <c r="M225" i="25" s="1"/>
  <c r="G224" i="25"/>
  <c r="K224" i="25" s="1"/>
  <c r="L224" i="25" s="1"/>
  <c r="M224" i="25" s="1"/>
  <c r="G223" i="25"/>
  <c r="K223" i="25" s="1"/>
  <c r="L223" i="25" s="1"/>
  <c r="M223" i="25" s="1"/>
  <c r="G222" i="25"/>
  <c r="K222" i="25" s="1"/>
  <c r="L222" i="25" s="1"/>
  <c r="M222" i="25" s="1"/>
  <c r="G221" i="25"/>
  <c r="K221" i="25" s="1"/>
  <c r="L221" i="25" s="1"/>
  <c r="M221" i="25" s="1"/>
  <c r="G220" i="25"/>
  <c r="K220" i="25" s="1"/>
  <c r="L220" i="25" s="1"/>
  <c r="M220" i="25" s="1"/>
  <c r="G219" i="25"/>
  <c r="K219" i="25" s="1"/>
  <c r="L219" i="25" s="1"/>
  <c r="M219" i="25" s="1"/>
  <c r="G218" i="25"/>
  <c r="K218" i="25" s="1"/>
  <c r="L218" i="25" s="1"/>
  <c r="M218" i="25" s="1"/>
  <c r="G217" i="25"/>
  <c r="K217" i="25" s="1"/>
  <c r="L217" i="25" s="1"/>
  <c r="M217" i="25" s="1"/>
  <c r="G216" i="25"/>
  <c r="K216" i="25" s="1"/>
  <c r="L216" i="25" s="1"/>
  <c r="M216" i="25" s="1"/>
  <c r="G215" i="25"/>
  <c r="K215" i="25" s="1"/>
  <c r="L215" i="25" s="1"/>
  <c r="M215" i="25" s="1"/>
  <c r="G214" i="25"/>
  <c r="K214" i="25" s="1"/>
  <c r="L214" i="25" s="1"/>
  <c r="M214" i="25" s="1"/>
  <c r="G213" i="25"/>
  <c r="K213" i="25" s="1"/>
  <c r="L213" i="25" s="1"/>
  <c r="M213" i="25" s="1"/>
  <c r="G212" i="25"/>
  <c r="K212" i="25" s="1"/>
  <c r="L212" i="25" s="1"/>
  <c r="M212" i="25" s="1"/>
  <c r="G211" i="25"/>
  <c r="K211" i="25" s="1"/>
  <c r="L211" i="25" s="1"/>
  <c r="M211" i="25" s="1"/>
  <c r="G210" i="25"/>
  <c r="K210" i="25" s="1"/>
  <c r="L210" i="25" s="1"/>
  <c r="M210" i="25" s="1"/>
  <c r="G209" i="25"/>
  <c r="K209" i="25" s="1"/>
  <c r="L209" i="25" s="1"/>
  <c r="M209" i="25" s="1"/>
  <c r="G208" i="25"/>
  <c r="K208" i="25" s="1"/>
  <c r="L208" i="25" s="1"/>
  <c r="M208" i="25" s="1"/>
  <c r="G207" i="25"/>
  <c r="K207" i="25" s="1"/>
  <c r="L207" i="25" s="1"/>
  <c r="M207" i="25" s="1"/>
  <c r="G206" i="25"/>
  <c r="K206" i="25" s="1"/>
  <c r="L206" i="25" s="1"/>
  <c r="M206" i="25" s="1"/>
  <c r="G205" i="25"/>
  <c r="K205" i="25" s="1"/>
  <c r="L205" i="25" s="1"/>
  <c r="M205" i="25" s="1"/>
  <c r="G204" i="25"/>
  <c r="K204" i="25" s="1"/>
  <c r="L204" i="25" s="1"/>
  <c r="M204" i="25" s="1"/>
  <c r="G203" i="25"/>
  <c r="K203" i="25" s="1"/>
  <c r="L203" i="25" s="1"/>
  <c r="M203" i="25" s="1"/>
  <c r="G202" i="25"/>
  <c r="K202" i="25" s="1"/>
  <c r="L202" i="25" s="1"/>
  <c r="M202" i="25" s="1"/>
  <c r="G201" i="25"/>
  <c r="K201" i="25" s="1"/>
  <c r="L201" i="25" s="1"/>
  <c r="M201" i="25" s="1"/>
  <c r="G200" i="25"/>
  <c r="K200" i="25" s="1"/>
  <c r="L200" i="25" s="1"/>
  <c r="M200" i="25" s="1"/>
  <c r="G199" i="25"/>
  <c r="K199" i="25" s="1"/>
  <c r="L199" i="25" s="1"/>
  <c r="M199" i="25" s="1"/>
  <c r="G198" i="25"/>
  <c r="K198" i="25" s="1"/>
  <c r="L198" i="25" s="1"/>
  <c r="M198" i="25" s="1"/>
  <c r="G197" i="25"/>
  <c r="K197" i="25" s="1"/>
  <c r="L197" i="25" s="1"/>
  <c r="M197" i="25" s="1"/>
  <c r="G196" i="25"/>
  <c r="K196" i="25" s="1"/>
  <c r="L196" i="25" s="1"/>
  <c r="M196" i="25" s="1"/>
  <c r="G195" i="25"/>
  <c r="K195" i="25" s="1"/>
  <c r="L195" i="25" s="1"/>
  <c r="M195" i="25" s="1"/>
  <c r="G194" i="25"/>
  <c r="K194" i="25" s="1"/>
  <c r="L194" i="25" s="1"/>
  <c r="M194" i="25" s="1"/>
  <c r="G193" i="25"/>
  <c r="K193" i="25" s="1"/>
  <c r="L193" i="25" s="1"/>
  <c r="M193" i="25" s="1"/>
  <c r="G192" i="25"/>
  <c r="K192" i="25" s="1"/>
  <c r="L192" i="25" s="1"/>
  <c r="M192" i="25" s="1"/>
  <c r="G191" i="25"/>
  <c r="K191" i="25" s="1"/>
  <c r="L191" i="25" s="1"/>
  <c r="M191" i="25" s="1"/>
  <c r="G190" i="25"/>
  <c r="K190" i="25" s="1"/>
  <c r="L190" i="25" s="1"/>
  <c r="M190" i="25" s="1"/>
  <c r="G189" i="25"/>
  <c r="K189" i="25" s="1"/>
  <c r="L189" i="25" s="1"/>
  <c r="M189" i="25" s="1"/>
  <c r="G188" i="25"/>
  <c r="K188" i="25" s="1"/>
  <c r="L188" i="25" s="1"/>
  <c r="M188" i="25" s="1"/>
  <c r="G187" i="25"/>
  <c r="K187" i="25" s="1"/>
  <c r="L187" i="25" s="1"/>
  <c r="M187" i="25" s="1"/>
  <c r="G186" i="25"/>
  <c r="K186" i="25" s="1"/>
  <c r="L186" i="25" s="1"/>
  <c r="M186" i="25" s="1"/>
  <c r="G185" i="25"/>
  <c r="K185" i="25" s="1"/>
  <c r="L185" i="25" s="1"/>
  <c r="M185" i="25" s="1"/>
  <c r="G184" i="25"/>
  <c r="K184" i="25" s="1"/>
  <c r="L184" i="25" s="1"/>
  <c r="M184" i="25" s="1"/>
  <c r="G183" i="25"/>
  <c r="K183" i="25" s="1"/>
  <c r="L183" i="25" s="1"/>
  <c r="M183" i="25" s="1"/>
  <c r="G182" i="25"/>
  <c r="K182" i="25" s="1"/>
  <c r="L182" i="25" s="1"/>
  <c r="M182" i="25" s="1"/>
  <c r="G181" i="25"/>
  <c r="K181" i="25" s="1"/>
  <c r="L181" i="25" s="1"/>
  <c r="M181" i="25" s="1"/>
  <c r="G180" i="25"/>
  <c r="K180" i="25" s="1"/>
  <c r="L180" i="25" s="1"/>
  <c r="M180" i="25" s="1"/>
  <c r="G179" i="25"/>
  <c r="K179" i="25" s="1"/>
  <c r="L179" i="25" s="1"/>
  <c r="M179" i="25" s="1"/>
  <c r="G178" i="25"/>
  <c r="K178" i="25" s="1"/>
  <c r="L178" i="25" s="1"/>
  <c r="M178" i="25" s="1"/>
  <c r="G177" i="25"/>
  <c r="K177" i="25" s="1"/>
  <c r="L177" i="25" s="1"/>
  <c r="M177" i="25" s="1"/>
  <c r="G176" i="25"/>
  <c r="K176" i="25" s="1"/>
  <c r="L176" i="25" s="1"/>
  <c r="M176" i="25" s="1"/>
  <c r="G175" i="25"/>
  <c r="K175" i="25" s="1"/>
  <c r="L175" i="25" s="1"/>
  <c r="M175" i="25" s="1"/>
  <c r="G174" i="25"/>
  <c r="K174" i="25" s="1"/>
  <c r="L174" i="25" s="1"/>
  <c r="M174" i="25" s="1"/>
  <c r="G173" i="25"/>
  <c r="K173" i="25" s="1"/>
  <c r="L173" i="25" s="1"/>
  <c r="M173" i="25" s="1"/>
  <c r="G172" i="25"/>
  <c r="K172" i="25" s="1"/>
  <c r="L172" i="25" s="1"/>
  <c r="M172" i="25" s="1"/>
  <c r="G171" i="25"/>
  <c r="K171" i="25" s="1"/>
  <c r="L171" i="25" s="1"/>
  <c r="M171" i="25" s="1"/>
  <c r="G170" i="25"/>
  <c r="K170" i="25" s="1"/>
  <c r="L170" i="25" s="1"/>
  <c r="M170" i="25" s="1"/>
  <c r="G169" i="25"/>
  <c r="K169" i="25" s="1"/>
  <c r="L169" i="25" s="1"/>
  <c r="M169" i="25" s="1"/>
  <c r="G168" i="25"/>
  <c r="K168" i="25" s="1"/>
  <c r="L168" i="25" s="1"/>
  <c r="M168" i="25" s="1"/>
  <c r="G167" i="25"/>
  <c r="K167" i="25" s="1"/>
  <c r="L167" i="25" s="1"/>
  <c r="M167" i="25" s="1"/>
  <c r="G166" i="25"/>
  <c r="K166" i="25" s="1"/>
  <c r="L166" i="25" s="1"/>
  <c r="M166" i="25" s="1"/>
  <c r="G165" i="25"/>
  <c r="K165" i="25" s="1"/>
  <c r="L165" i="25" s="1"/>
  <c r="M165" i="25" s="1"/>
  <c r="G164" i="25"/>
  <c r="K164" i="25" s="1"/>
  <c r="L164" i="25" s="1"/>
  <c r="M164" i="25" s="1"/>
  <c r="G163" i="25"/>
  <c r="K163" i="25" s="1"/>
  <c r="L163" i="25" s="1"/>
  <c r="M163" i="25" s="1"/>
  <c r="G162" i="25"/>
  <c r="K162" i="25" s="1"/>
  <c r="L162" i="25" s="1"/>
  <c r="M162" i="25" s="1"/>
  <c r="G161" i="25"/>
  <c r="K161" i="25" s="1"/>
  <c r="L161" i="25" s="1"/>
  <c r="M161" i="25" s="1"/>
  <c r="G160" i="25"/>
  <c r="K160" i="25" s="1"/>
  <c r="L160" i="25" s="1"/>
  <c r="M160" i="25" s="1"/>
  <c r="G159" i="25"/>
  <c r="K159" i="25" s="1"/>
  <c r="L159" i="25" s="1"/>
  <c r="M159" i="25" s="1"/>
  <c r="G158" i="25"/>
  <c r="K158" i="25" s="1"/>
  <c r="L158" i="25" s="1"/>
  <c r="M158" i="25" s="1"/>
  <c r="G157" i="25"/>
  <c r="K157" i="25" s="1"/>
  <c r="L157" i="25" s="1"/>
  <c r="M157" i="25" s="1"/>
  <c r="G156" i="25"/>
  <c r="K156" i="25" s="1"/>
  <c r="L156" i="25" s="1"/>
  <c r="M156" i="25" s="1"/>
  <c r="G155" i="25"/>
  <c r="K155" i="25" s="1"/>
  <c r="L155" i="25" s="1"/>
  <c r="M155" i="25" s="1"/>
  <c r="G154" i="25"/>
  <c r="K154" i="25" s="1"/>
  <c r="L154" i="25" s="1"/>
  <c r="M154" i="25" s="1"/>
  <c r="G153" i="25"/>
  <c r="K153" i="25" s="1"/>
  <c r="L153" i="25" s="1"/>
  <c r="M153" i="25" s="1"/>
  <c r="G152" i="25"/>
  <c r="K152" i="25" s="1"/>
  <c r="L152" i="25" s="1"/>
  <c r="M152" i="25" s="1"/>
  <c r="G151" i="25"/>
  <c r="K151" i="25" s="1"/>
  <c r="L151" i="25" s="1"/>
  <c r="M151" i="25" s="1"/>
  <c r="G150" i="25"/>
  <c r="K150" i="25" s="1"/>
  <c r="L150" i="25" s="1"/>
  <c r="M150" i="25" s="1"/>
  <c r="G149" i="25"/>
  <c r="K149" i="25" s="1"/>
  <c r="L149" i="25" s="1"/>
  <c r="M149" i="25" s="1"/>
  <c r="G148" i="25"/>
  <c r="K148" i="25" s="1"/>
  <c r="L148" i="25" s="1"/>
  <c r="M148" i="25" s="1"/>
  <c r="G147" i="25"/>
  <c r="K147" i="25" s="1"/>
  <c r="L147" i="25" s="1"/>
  <c r="M147" i="25" s="1"/>
  <c r="G146" i="25"/>
  <c r="K146" i="25" s="1"/>
  <c r="L146" i="25" s="1"/>
  <c r="M146" i="25" s="1"/>
  <c r="G145" i="25"/>
  <c r="K145" i="25" s="1"/>
  <c r="L145" i="25" s="1"/>
  <c r="M145" i="25" s="1"/>
  <c r="G144" i="25"/>
  <c r="K144" i="25" s="1"/>
  <c r="L144" i="25" s="1"/>
  <c r="M144" i="25" s="1"/>
  <c r="G143" i="25"/>
  <c r="K143" i="25" s="1"/>
  <c r="L143" i="25" s="1"/>
  <c r="M143" i="25" s="1"/>
  <c r="G142" i="25"/>
  <c r="K142" i="25" s="1"/>
  <c r="L142" i="25" s="1"/>
  <c r="M142" i="25" s="1"/>
  <c r="G141" i="25"/>
  <c r="K141" i="25" s="1"/>
  <c r="L141" i="25" s="1"/>
  <c r="M141" i="25" s="1"/>
  <c r="G140" i="25"/>
  <c r="K140" i="25" s="1"/>
  <c r="L140" i="25" s="1"/>
  <c r="M140" i="25" s="1"/>
  <c r="G139" i="25"/>
  <c r="K139" i="25" s="1"/>
  <c r="L139" i="25" s="1"/>
  <c r="M139" i="25" s="1"/>
  <c r="G138" i="25"/>
  <c r="K138" i="25" s="1"/>
  <c r="L138" i="25" s="1"/>
  <c r="M138" i="25" s="1"/>
  <c r="G137" i="25"/>
  <c r="K137" i="25" s="1"/>
  <c r="L137" i="25" s="1"/>
  <c r="M137" i="25" s="1"/>
  <c r="G136" i="25"/>
  <c r="K136" i="25" s="1"/>
  <c r="L136" i="25" s="1"/>
  <c r="M136" i="25" s="1"/>
  <c r="G135" i="25"/>
  <c r="K135" i="25" s="1"/>
  <c r="L135" i="25" s="1"/>
  <c r="M135" i="25" s="1"/>
  <c r="G134" i="25"/>
  <c r="K134" i="25" s="1"/>
  <c r="L134" i="25" s="1"/>
  <c r="M134" i="25" s="1"/>
  <c r="G133" i="25"/>
  <c r="K133" i="25" s="1"/>
  <c r="L133" i="25" s="1"/>
  <c r="M133" i="25" s="1"/>
  <c r="G132" i="25"/>
  <c r="K132" i="25" s="1"/>
  <c r="L132" i="25" s="1"/>
  <c r="M132" i="25" s="1"/>
  <c r="G131" i="25"/>
  <c r="K131" i="25" s="1"/>
  <c r="L131" i="25" s="1"/>
  <c r="M131" i="25" s="1"/>
  <c r="G130" i="25"/>
  <c r="K130" i="25" s="1"/>
  <c r="L130" i="25" s="1"/>
  <c r="M130" i="25" s="1"/>
  <c r="G129" i="25"/>
  <c r="K129" i="25" s="1"/>
  <c r="L129" i="25" s="1"/>
  <c r="M129" i="25" s="1"/>
  <c r="G128" i="25"/>
  <c r="K128" i="25" s="1"/>
  <c r="L128" i="25" s="1"/>
  <c r="M128" i="25" s="1"/>
  <c r="G127" i="25"/>
  <c r="K127" i="25" s="1"/>
  <c r="L127" i="25" s="1"/>
  <c r="M127" i="25" s="1"/>
  <c r="G126" i="25"/>
  <c r="K126" i="25" s="1"/>
  <c r="L126" i="25" s="1"/>
  <c r="M126" i="25" s="1"/>
  <c r="G125" i="25"/>
  <c r="K125" i="25" s="1"/>
  <c r="L125" i="25" s="1"/>
  <c r="M125" i="25" s="1"/>
  <c r="G124" i="25"/>
  <c r="K124" i="25" s="1"/>
  <c r="L124" i="25" s="1"/>
  <c r="M124" i="25" s="1"/>
  <c r="G123" i="25"/>
  <c r="K123" i="25" s="1"/>
  <c r="L123" i="25" s="1"/>
  <c r="M123" i="25" s="1"/>
  <c r="G122" i="25"/>
  <c r="K122" i="25" s="1"/>
  <c r="L122" i="25" s="1"/>
  <c r="M122" i="25" s="1"/>
  <c r="G121" i="25"/>
  <c r="K121" i="25" s="1"/>
  <c r="L121" i="25" s="1"/>
  <c r="M121" i="25" s="1"/>
  <c r="G120" i="25"/>
  <c r="K120" i="25" s="1"/>
  <c r="L120" i="25" s="1"/>
  <c r="M120" i="25" s="1"/>
  <c r="G119" i="25"/>
  <c r="K119" i="25" s="1"/>
  <c r="L119" i="25" s="1"/>
  <c r="M119" i="25" s="1"/>
  <c r="G118" i="25"/>
  <c r="K118" i="25" s="1"/>
  <c r="L118" i="25" s="1"/>
  <c r="M118" i="25" s="1"/>
  <c r="G117" i="25"/>
  <c r="K117" i="25" s="1"/>
  <c r="L117" i="25" s="1"/>
  <c r="M117" i="25" s="1"/>
  <c r="G116" i="25"/>
  <c r="K116" i="25" s="1"/>
  <c r="L116" i="25" s="1"/>
  <c r="M116" i="25" s="1"/>
  <c r="G115" i="25"/>
  <c r="K115" i="25" s="1"/>
  <c r="L115" i="25" s="1"/>
  <c r="M115" i="25" s="1"/>
  <c r="G114" i="25"/>
  <c r="K114" i="25" s="1"/>
  <c r="L114" i="25" s="1"/>
  <c r="M114" i="25" s="1"/>
  <c r="G113" i="25"/>
  <c r="K113" i="25" s="1"/>
  <c r="L113" i="25" s="1"/>
  <c r="M113" i="25" s="1"/>
  <c r="G112" i="25"/>
  <c r="K112" i="25" s="1"/>
  <c r="L112" i="25" s="1"/>
  <c r="M112" i="25" s="1"/>
  <c r="G111" i="25"/>
  <c r="K111" i="25" s="1"/>
  <c r="L111" i="25" s="1"/>
  <c r="M111" i="25" s="1"/>
  <c r="G110" i="25"/>
  <c r="K110" i="25" s="1"/>
  <c r="L110" i="25" s="1"/>
  <c r="M110" i="25" s="1"/>
  <c r="G109" i="25"/>
  <c r="K109" i="25" s="1"/>
  <c r="L109" i="25" s="1"/>
  <c r="M109" i="25" s="1"/>
  <c r="G108" i="25"/>
  <c r="K108" i="25" s="1"/>
  <c r="L108" i="25" s="1"/>
  <c r="M108" i="25" s="1"/>
  <c r="G107" i="25"/>
  <c r="K107" i="25" s="1"/>
  <c r="L107" i="25" s="1"/>
  <c r="M107" i="25" s="1"/>
  <c r="G106" i="25"/>
  <c r="K106" i="25" s="1"/>
  <c r="L106" i="25" s="1"/>
  <c r="M106" i="25" s="1"/>
  <c r="G105" i="25"/>
  <c r="K105" i="25" s="1"/>
  <c r="L105" i="25" s="1"/>
  <c r="M105" i="25" s="1"/>
  <c r="G104" i="25"/>
  <c r="K104" i="25" s="1"/>
  <c r="L104" i="25" s="1"/>
  <c r="M104" i="25" s="1"/>
  <c r="G103" i="25"/>
  <c r="K103" i="25" s="1"/>
  <c r="L103" i="25" s="1"/>
  <c r="M103" i="25" s="1"/>
  <c r="G102" i="25"/>
  <c r="K102" i="25" s="1"/>
  <c r="L102" i="25" s="1"/>
  <c r="M102" i="25" s="1"/>
  <c r="G101" i="25"/>
  <c r="K101" i="25" s="1"/>
  <c r="L101" i="25" s="1"/>
  <c r="M101" i="25" s="1"/>
  <c r="G100" i="25"/>
  <c r="K100" i="25" s="1"/>
  <c r="L100" i="25" s="1"/>
  <c r="M100" i="25" s="1"/>
  <c r="G99" i="25"/>
  <c r="K99" i="25" s="1"/>
  <c r="L99" i="25" s="1"/>
  <c r="M99" i="25" s="1"/>
  <c r="G98" i="25"/>
  <c r="K98" i="25" s="1"/>
  <c r="L98" i="25" s="1"/>
  <c r="M98" i="25" s="1"/>
  <c r="G97" i="25"/>
  <c r="K97" i="25" s="1"/>
  <c r="L97" i="25" s="1"/>
  <c r="M97" i="25" s="1"/>
  <c r="G96" i="25"/>
  <c r="K96" i="25" s="1"/>
  <c r="L96" i="25" s="1"/>
  <c r="M96" i="25" s="1"/>
  <c r="G95" i="25"/>
  <c r="K95" i="25" s="1"/>
  <c r="L95" i="25" s="1"/>
  <c r="M95" i="25" s="1"/>
  <c r="G94" i="25"/>
  <c r="K94" i="25" s="1"/>
  <c r="L94" i="25" s="1"/>
  <c r="M94" i="25" s="1"/>
  <c r="G93" i="25"/>
  <c r="K93" i="25" s="1"/>
  <c r="L93" i="25" s="1"/>
  <c r="M93" i="25" s="1"/>
  <c r="G92" i="25"/>
  <c r="K92" i="25" s="1"/>
  <c r="L92" i="25" s="1"/>
  <c r="M92" i="25" s="1"/>
  <c r="G91" i="25"/>
  <c r="K91" i="25" s="1"/>
  <c r="L91" i="25" s="1"/>
  <c r="M91" i="25" s="1"/>
  <c r="G90" i="25"/>
  <c r="K90" i="25" s="1"/>
  <c r="L90" i="25" s="1"/>
  <c r="M90" i="25" s="1"/>
  <c r="G89" i="25"/>
  <c r="K89" i="25" s="1"/>
  <c r="L89" i="25" s="1"/>
  <c r="M89" i="25" s="1"/>
  <c r="G88" i="25"/>
  <c r="K88" i="25" s="1"/>
  <c r="L88" i="25" s="1"/>
  <c r="M88" i="25" s="1"/>
  <c r="G87" i="25"/>
  <c r="K87" i="25" s="1"/>
  <c r="L87" i="25" s="1"/>
  <c r="M87" i="25" s="1"/>
  <c r="G86" i="25"/>
  <c r="K86" i="25" s="1"/>
  <c r="L86" i="25" s="1"/>
  <c r="M86" i="25" s="1"/>
  <c r="G85" i="25"/>
  <c r="K85" i="25" s="1"/>
  <c r="L85" i="25" s="1"/>
  <c r="M85" i="25" s="1"/>
  <c r="G84" i="25"/>
  <c r="K84" i="25" s="1"/>
  <c r="L84" i="25" s="1"/>
  <c r="M84" i="25" s="1"/>
  <c r="G83" i="25"/>
  <c r="K83" i="25" s="1"/>
  <c r="L83" i="25" s="1"/>
  <c r="M83" i="25" s="1"/>
  <c r="G82" i="25"/>
  <c r="K82" i="25" s="1"/>
  <c r="L82" i="25" s="1"/>
  <c r="M82" i="25" s="1"/>
  <c r="G81" i="25"/>
  <c r="K81" i="25" s="1"/>
  <c r="L81" i="25" s="1"/>
  <c r="M81" i="25" s="1"/>
  <c r="G80" i="25"/>
  <c r="K80" i="25" s="1"/>
  <c r="L80" i="25" s="1"/>
  <c r="M80" i="25" s="1"/>
  <c r="G79" i="25"/>
  <c r="K79" i="25" s="1"/>
  <c r="L79" i="25" s="1"/>
  <c r="M79" i="25" s="1"/>
  <c r="G78" i="25"/>
  <c r="K78" i="25" s="1"/>
  <c r="L78" i="25" s="1"/>
  <c r="M78" i="25" s="1"/>
  <c r="G77" i="25"/>
  <c r="K77" i="25" s="1"/>
  <c r="L77" i="25" s="1"/>
  <c r="M77" i="25" s="1"/>
  <c r="G76" i="25"/>
  <c r="K76" i="25" s="1"/>
  <c r="L76" i="25" s="1"/>
  <c r="M76" i="25" s="1"/>
  <c r="G75" i="25"/>
  <c r="K75" i="25" s="1"/>
  <c r="L75" i="25" s="1"/>
  <c r="M75" i="25" s="1"/>
  <c r="G74" i="25"/>
  <c r="K74" i="25" s="1"/>
  <c r="L74" i="25" s="1"/>
  <c r="M74" i="25" s="1"/>
  <c r="G73" i="25"/>
  <c r="K73" i="25" s="1"/>
  <c r="L73" i="25" s="1"/>
  <c r="M73" i="25" s="1"/>
  <c r="G72" i="25"/>
  <c r="K72" i="25" s="1"/>
  <c r="L72" i="25" s="1"/>
  <c r="M72" i="25" s="1"/>
  <c r="G71" i="25"/>
  <c r="K71" i="25" s="1"/>
  <c r="L71" i="25" s="1"/>
  <c r="M71" i="25" s="1"/>
  <c r="G70" i="25"/>
  <c r="K70" i="25" s="1"/>
  <c r="L70" i="25" s="1"/>
  <c r="M70" i="25" s="1"/>
  <c r="G69" i="25"/>
  <c r="K69" i="25" s="1"/>
  <c r="L69" i="25" s="1"/>
  <c r="M69" i="25" s="1"/>
  <c r="G68" i="25"/>
  <c r="K68" i="25" s="1"/>
  <c r="L68" i="25" s="1"/>
  <c r="M68" i="25" s="1"/>
  <c r="G67" i="25"/>
  <c r="K67" i="25" s="1"/>
  <c r="L67" i="25" s="1"/>
  <c r="M67" i="25" s="1"/>
  <c r="G66" i="25"/>
  <c r="K66" i="25" s="1"/>
  <c r="L66" i="25" s="1"/>
  <c r="M66" i="25" s="1"/>
  <c r="G65" i="25"/>
  <c r="K65" i="25" s="1"/>
  <c r="L65" i="25" s="1"/>
  <c r="M65" i="25" s="1"/>
  <c r="G64" i="25"/>
  <c r="K64" i="25" s="1"/>
  <c r="L64" i="25" s="1"/>
  <c r="M64" i="25" s="1"/>
  <c r="G63" i="25"/>
  <c r="K63" i="25" s="1"/>
  <c r="L63" i="25" s="1"/>
  <c r="M63" i="25" s="1"/>
  <c r="G62" i="25"/>
  <c r="K62" i="25" s="1"/>
  <c r="L62" i="25" s="1"/>
  <c r="M62" i="25" s="1"/>
  <c r="G61" i="25"/>
  <c r="K61" i="25" s="1"/>
  <c r="L61" i="25" s="1"/>
  <c r="M61" i="25" s="1"/>
  <c r="G60" i="25"/>
  <c r="K60" i="25" s="1"/>
  <c r="L60" i="25" s="1"/>
  <c r="M60" i="25" s="1"/>
  <c r="G59" i="25"/>
  <c r="K59" i="25" s="1"/>
  <c r="L59" i="25" s="1"/>
  <c r="M59" i="25" s="1"/>
  <c r="G58" i="25"/>
  <c r="K58" i="25" s="1"/>
  <c r="L58" i="25" s="1"/>
  <c r="M58" i="25" s="1"/>
  <c r="G57" i="25"/>
  <c r="K57" i="25" s="1"/>
  <c r="L57" i="25" s="1"/>
  <c r="M57" i="25" s="1"/>
  <c r="G56" i="25"/>
  <c r="K56" i="25" s="1"/>
  <c r="L56" i="25" s="1"/>
  <c r="M56" i="25" s="1"/>
  <c r="G55" i="25"/>
  <c r="K55" i="25" s="1"/>
  <c r="L55" i="25" s="1"/>
  <c r="M55" i="25" s="1"/>
  <c r="G54" i="25"/>
  <c r="K54" i="25" s="1"/>
  <c r="L54" i="25" s="1"/>
  <c r="M54" i="25" s="1"/>
  <c r="G53" i="25"/>
  <c r="K53" i="25" s="1"/>
  <c r="L53" i="25" s="1"/>
  <c r="M53" i="25" s="1"/>
  <c r="G52" i="25"/>
  <c r="K52" i="25" s="1"/>
  <c r="L52" i="25" s="1"/>
  <c r="M52" i="25" s="1"/>
  <c r="G51" i="25"/>
  <c r="K51" i="25" s="1"/>
  <c r="L51" i="25" s="1"/>
  <c r="M51" i="25" s="1"/>
  <c r="G50" i="25"/>
  <c r="K50" i="25" s="1"/>
  <c r="L50" i="25" s="1"/>
  <c r="M50" i="25" s="1"/>
  <c r="G49" i="25"/>
  <c r="K49" i="25" s="1"/>
  <c r="L49" i="25" s="1"/>
  <c r="M49" i="25" s="1"/>
  <c r="G48" i="25"/>
  <c r="K48" i="25" s="1"/>
  <c r="L48" i="25" s="1"/>
  <c r="M48" i="25" s="1"/>
  <c r="G47" i="25"/>
  <c r="K47" i="25" s="1"/>
  <c r="L47" i="25" s="1"/>
  <c r="M47" i="25" s="1"/>
  <c r="G46" i="25"/>
  <c r="K46" i="25" s="1"/>
  <c r="L46" i="25" s="1"/>
  <c r="M46" i="25" s="1"/>
  <c r="G45" i="25"/>
  <c r="K45" i="25" s="1"/>
  <c r="L45" i="25" s="1"/>
  <c r="M45" i="25" s="1"/>
  <c r="G44" i="25"/>
  <c r="K44" i="25" s="1"/>
  <c r="L44" i="25" s="1"/>
  <c r="M44" i="25" s="1"/>
  <c r="G43" i="25"/>
  <c r="K43" i="25" s="1"/>
  <c r="L43" i="25" s="1"/>
  <c r="M43" i="25" s="1"/>
  <c r="G42" i="25"/>
  <c r="K42" i="25" s="1"/>
  <c r="L42" i="25" s="1"/>
  <c r="M42" i="25" s="1"/>
  <c r="G41" i="25"/>
  <c r="K41" i="25" s="1"/>
  <c r="L41" i="25" s="1"/>
  <c r="M41" i="25" s="1"/>
  <c r="G40" i="25"/>
  <c r="K40" i="25" s="1"/>
  <c r="L40" i="25" s="1"/>
  <c r="M40" i="25" s="1"/>
  <c r="G39" i="25"/>
  <c r="K39" i="25" s="1"/>
  <c r="L39" i="25" s="1"/>
  <c r="M39" i="25" s="1"/>
  <c r="G38" i="25"/>
  <c r="K38" i="25" s="1"/>
  <c r="L38" i="25" s="1"/>
  <c r="M38" i="25" s="1"/>
  <c r="G37" i="25"/>
  <c r="K37" i="25" s="1"/>
  <c r="L37" i="25" s="1"/>
  <c r="M37" i="25" s="1"/>
  <c r="G36" i="25"/>
  <c r="K36" i="25" s="1"/>
  <c r="L36" i="25" s="1"/>
  <c r="M36" i="25" s="1"/>
  <c r="G35" i="25"/>
  <c r="K35" i="25" s="1"/>
  <c r="L35" i="25" s="1"/>
  <c r="M35" i="25" s="1"/>
  <c r="G34" i="25"/>
  <c r="K34" i="25" s="1"/>
  <c r="L34" i="25" s="1"/>
  <c r="M34" i="25" s="1"/>
  <c r="G33" i="25"/>
  <c r="K33" i="25" s="1"/>
  <c r="L33" i="25" s="1"/>
  <c r="M33" i="25" s="1"/>
  <c r="G32" i="25"/>
  <c r="K32" i="25" s="1"/>
  <c r="L32" i="25" s="1"/>
  <c r="M32" i="25" s="1"/>
  <c r="G31" i="25"/>
  <c r="K31" i="25" s="1"/>
  <c r="L31" i="25" s="1"/>
  <c r="M31" i="25" s="1"/>
  <c r="G30" i="25"/>
  <c r="K30" i="25" s="1"/>
  <c r="L30" i="25" s="1"/>
  <c r="M30" i="25" s="1"/>
  <c r="G29" i="25"/>
  <c r="K29" i="25" s="1"/>
  <c r="L29" i="25" s="1"/>
  <c r="M29" i="25" s="1"/>
  <c r="G28" i="25"/>
  <c r="K28" i="25" s="1"/>
  <c r="L28" i="25" s="1"/>
  <c r="M28" i="25" s="1"/>
  <c r="G27" i="25"/>
  <c r="K27" i="25" s="1"/>
  <c r="L27" i="25" s="1"/>
  <c r="M27" i="25" s="1"/>
  <c r="G26" i="25"/>
  <c r="K26" i="25" s="1"/>
  <c r="L26" i="25" s="1"/>
  <c r="M26" i="25" s="1"/>
  <c r="G25" i="25"/>
  <c r="K25" i="25" s="1"/>
  <c r="L25" i="25" s="1"/>
  <c r="M25" i="25" s="1"/>
  <c r="G24" i="25"/>
  <c r="K24" i="25" s="1"/>
  <c r="L24" i="25" s="1"/>
  <c r="M24" i="25" s="1"/>
  <c r="G23" i="25"/>
  <c r="K23" i="25" s="1"/>
  <c r="L23" i="25" s="1"/>
  <c r="M23" i="25" s="1"/>
  <c r="G22" i="25"/>
  <c r="K22" i="25" s="1"/>
  <c r="L22" i="25" s="1"/>
  <c r="M22" i="25" s="1"/>
  <c r="G21" i="25"/>
  <c r="K21" i="25" s="1"/>
  <c r="L21" i="25" s="1"/>
  <c r="M21" i="25" s="1"/>
  <c r="G20" i="25"/>
  <c r="K20" i="25" s="1"/>
  <c r="L20" i="25" s="1"/>
  <c r="M20" i="25" s="1"/>
  <c r="G19" i="25"/>
  <c r="K19" i="25" s="1"/>
  <c r="L19" i="25" s="1"/>
  <c r="M19" i="25" s="1"/>
  <c r="G18" i="25"/>
  <c r="K18" i="25" s="1"/>
  <c r="L18" i="25" s="1"/>
  <c r="M18" i="25" s="1"/>
  <c r="G17" i="25"/>
  <c r="K17" i="25" s="1"/>
  <c r="L17" i="25" s="1"/>
  <c r="M17" i="25" s="1"/>
  <c r="G16" i="25"/>
  <c r="K16" i="25" s="1"/>
  <c r="L16" i="25" s="1"/>
  <c r="M16" i="25" s="1"/>
  <c r="G15" i="25"/>
  <c r="K15" i="25" s="1"/>
  <c r="L15" i="25" s="1"/>
  <c r="M15" i="25" s="1"/>
  <c r="G14" i="25"/>
  <c r="K14" i="25" s="1"/>
  <c r="L14" i="25" s="1"/>
  <c r="M14" i="25" s="1"/>
  <c r="G13" i="25"/>
  <c r="K13" i="25" s="1"/>
  <c r="L13" i="25" s="1"/>
  <c r="M13" i="25" s="1"/>
  <c r="G12" i="25"/>
  <c r="K12" i="25" s="1"/>
  <c r="L12" i="25" s="1"/>
  <c r="M12" i="25" s="1"/>
  <c r="G11" i="25"/>
  <c r="K11" i="25" s="1"/>
  <c r="L11" i="25" s="1"/>
  <c r="M11" i="25" s="1"/>
  <c r="G10" i="25"/>
  <c r="K10" i="25" s="1"/>
  <c r="E546" i="25"/>
  <c r="G551" i="25"/>
  <c r="K551" i="25" s="1"/>
  <c r="L551" i="25" s="1"/>
  <c r="M551" i="25" s="1"/>
  <c r="G550" i="25"/>
  <c r="K550" i="25" s="1"/>
  <c r="L550" i="25" s="1"/>
  <c r="M550" i="25" s="1"/>
  <c r="G549" i="25"/>
  <c r="K549" i="25" s="1"/>
  <c r="L549" i="25" s="1"/>
  <c r="M549" i="25" s="1"/>
  <c r="G548" i="25"/>
  <c r="K548" i="25" s="1"/>
  <c r="L548" i="25" s="1"/>
  <c r="M548" i="25" s="1"/>
  <c r="G547" i="25"/>
  <c r="K547" i="25" s="1"/>
  <c r="G8" i="25"/>
  <c r="G7" i="25"/>
  <c r="K7" i="25" s="1"/>
  <c r="L7" i="25" s="1"/>
  <c r="M7" i="25" s="1"/>
  <c r="G6" i="25"/>
  <c r="J629" i="25"/>
  <c r="M623" i="25"/>
  <c r="N622" i="25"/>
  <c r="N621" i="25"/>
  <c r="P620" i="25"/>
  <c r="I612" i="25"/>
  <c r="I629" i="25" s="1"/>
  <c r="E612" i="25"/>
  <c r="E629" i="25" s="1"/>
  <c r="N607" i="25"/>
  <c r="O607" i="25" s="1"/>
  <c r="N606" i="25"/>
  <c r="O606" i="25" s="1"/>
  <c r="N605" i="25"/>
  <c r="O605" i="25" s="1"/>
  <c r="N604" i="25"/>
  <c r="O604" i="25" s="1"/>
  <c r="N603" i="25"/>
  <c r="O603" i="25" s="1"/>
  <c r="O602" i="25"/>
  <c r="O601" i="25"/>
  <c r="O600" i="25"/>
  <c r="O599" i="25"/>
  <c r="O598" i="25"/>
  <c r="O597" i="25"/>
  <c r="O596" i="25"/>
  <c r="O595" i="25"/>
  <c r="O594" i="25"/>
  <c r="O593" i="25"/>
  <c r="O592" i="25"/>
  <c r="P591" i="25"/>
  <c r="O591" i="25"/>
  <c r="F612" i="25"/>
  <c r="J546" i="25"/>
  <c r="J628" i="25" s="1"/>
  <c r="I546" i="25"/>
  <c r="N483" i="25"/>
  <c r="N482" i="25"/>
  <c r="O482" i="25" s="1"/>
  <c r="N481" i="25"/>
  <c r="O481" i="25" s="1"/>
  <c r="N480" i="25"/>
  <c r="N479" i="25"/>
  <c r="N478" i="25"/>
  <c r="O478" i="25" s="1"/>
  <c r="N477" i="25"/>
  <c r="O477" i="25" s="1"/>
  <c r="N476" i="25"/>
  <c r="O476" i="25" s="1"/>
  <c r="N475" i="25"/>
  <c r="O475" i="25" s="1"/>
  <c r="N474" i="25"/>
  <c r="N473" i="25"/>
  <c r="N472" i="25"/>
  <c r="N471" i="25"/>
  <c r="N470" i="25"/>
  <c r="N469" i="25"/>
  <c r="N468" i="25"/>
  <c r="N467" i="25"/>
  <c r="O467" i="25" s="1"/>
  <c r="N466" i="25"/>
  <c r="O466" i="25" s="1"/>
  <c r="N465" i="25"/>
  <c r="O465" i="25" s="1"/>
  <c r="N464" i="25"/>
  <c r="O464" i="25" s="1"/>
  <c r="N463" i="25"/>
  <c r="O463" i="25" s="1"/>
  <c r="N462" i="25"/>
  <c r="O462" i="25" s="1"/>
  <c r="N461" i="25"/>
  <c r="O461" i="25" s="1"/>
  <c r="N460" i="25"/>
  <c r="N459" i="25"/>
  <c r="N458" i="25"/>
  <c r="O458" i="25" s="1"/>
  <c r="N457" i="25"/>
  <c r="O457" i="25" s="1"/>
  <c r="J9" i="25"/>
  <c r="J627" i="25" s="1"/>
  <c r="I627" i="25"/>
  <c r="H627" i="25"/>
  <c r="E9" i="25"/>
  <c r="E627" i="25" s="1"/>
  <c r="L6" i="25"/>
  <c r="M6" i="25" s="1"/>
  <c r="K5" i="25"/>
  <c r="K4" i="25"/>
  <c r="H666" i="26" l="1"/>
  <c r="L11" i="27"/>
  <c r="K572" i="27"/>
  <c r="K660" i="27" s="1"/>
  <c r="K10" i="26"/>
  <c r="K663" i="26" s="1"/>
  <c r="L10" i="26"/>
  <c r="H649" i="26"/>
  <c r="K648" i="26"/>
  <c r="M10" i="26"/>
  <c r="M663" i="26" s="1"/>
  <c r="M642" i="26"/>
  <c r="L648" i="26"/>
  <c r="K576" i="26"/>
  <c r="K664" i="26" s="1"/>
  <c r="L664" i="26" s="1"/>
  <c r="L573" i="27"/>
  <c r="H661" i="27"/>
  <c r="H662" i="27" s="1"/>
  <c r="H645" i="27"/>
  <c r="K10" i="27"/>
  <c r="K659" i="27" s="1"/>
  <c r="G645" i="27"/>
  <c r="G661" i="27"/>
  <c r="G662" i="27" s="1"/>
  <c r="M10" i="27"/>
  <c r="M659" i="27" s="1"/>
  <c r="L10" i="27"/>
  <c r="L659" i="27" s="1"/>
  <c r="G666" i="26"/>
  <c r="G649" i="26"/>
  <c r="M577" i="26"/>
  <c r="L11" i="26"/>
  <c r="L576" i="26" s="1"/>
  <c r="K512" i="25"/>
  <c r="L512" i="25" s="1"/>
  <c r="M512" i="25" s="1"/>
  <c r="K524" i="25"/>
  <c r="L524" i="25" s="1"/>
  <c r="M524" i="25" s="1"/>
  <c r="K511" i="25"/>
  <c r="L511" i="25" s="1"/>
  <c r="M511" i="25" s="1"/>
  <c r="K515" i="25"/>
  <c r="L515" i="25" s="1"/>
  <c r="M515" i="25" s="1"/>
  <c r="K519" i="25"/>
  <c r="L519" i="25" s="1"/>
  <c r="M519" i="25" s="1"/>
  <c r="K523" i="25"/>
  <c r="L523" i="25" s="1"/>
  <c r="M523" i="25" s="1"/>
  <c r="K508" i="25"/>
  <c r="L508" i="25" s="1"/>
  <c r="M508" i="25" s="1"/>
  <c r="K516" i="25"/>
  <c r="L516" i="25" s="1"/>
  <c r="M516" i="25" s="1"/>
  <c r="K520" i="25"/>
  <c r="L520" i="25" s="1"/>
  <c r="M520" i="25" s="1"/>
  <c r="K510" i="25"/>
  <c r="L510" i="25" s="1"/>
  <c r="M510" i="25" s="1"/>
  <c r="K514" i="25"/>
  <c r="L514" i="25" s="1"/>
  <c r="M514" i="25" s="1"/>
  <c r="K518" i="25"/>
  <c r="L518" i="25" s="1"/>
  <c r="M518" i="25" s="1"/>
  <c r="K522" i="25"/>
  <c r="L522" i="25" s="1"/>
  <c r="M522" i="25" s="1"/>
  <c r="K507" i="25"/>
  <c r="L507" i="25" s="1"/>
  <c r="M507" i="25" s="1"/>
  <c r="K611" i="25"/>
  <c r="L536" i="25"/>
  <c r="M536" i="25" s="1"/>
  <c r="L532" i="25"/>
  <c r="M532" i="25" s="1"/>
  <c r="L544" i="25"/>
  <c r="M544" i="25" s="1"/>
  <c r="L528" i="25"/>
  <c r="M528" i="25" s="1"/>
  <c r="L540" i="25"/>
  <c r="M540" i="25" s="1"/>
  <c r="L539" i="25"/>
  <c r="M539" i="25" s="1"/>
  <c r="K294" i="25"/>
  <c r="L294" i="25" s="1"/>
  <c r="M294" i="25" s="1"/>
  <c r="J630" i="25"/>
  <c r="L531" i="25"/>
  <c r="M531" i="25" s="1"/>
  <c r="L535" i="25"/>
  <c r="M535" i="25" s="1"/>
  <c r="L543" i="25"/>
  <c r="M543" i="25" s="1"/>
  <c r="L527" i="25"/>
  <c r="M527" i="25" s="1"/>
  <c r="K361" i="25"/>
  <c r="L361" i="25" s="1"/>
  <c r="M361" i="25" s="1"/>
  <c r="P621" i="25"/>
  <c r="K442" i="25"/>
  <c r="L442" i="25" s="1"/>
  <c r="M442" i="25" s="1"/>
  <c r="K450" i="25"/>
  <c r="L450" i="25" s="1"/>
  <c r="M450" i="25" s="1"/>
  <c r="K609" i="25"/>
  <c r="L609" i="25" s="1"/>
  <c r="M609" i="25" s="1"/>
  <c r="L506" i="25"/>
  <c r="M506" i="25" s="1"/>
  <c r="L538" i="25"/>
  <c r="M538" i="25" s="1"/>
  <c r="P622" i="25"/>
  <c r="L526" i="25"/>
  <c r="M526" i="25" s="1"/>
  <c r="L542" i="25"/>
  <c r="M542" i="25" s="1"/>
  <c r="L5" i="25"/>
  <c r="M5" i="25" s="1"/>
  <c r="L530" i="25"/>
  <c r="M530" i="25" s="1"/>
  <c r="K602" i="25"/>
  <c r="K509" i="25"/>
  <c r="L509" i="25" s="1"/>
  <c r="M509" i="25" s="1"/>
  <c r="K513" i="25"/>
  <c r="L513" i="25" s="1"/>
  <c r="M513" i="25" s="1"/>
  <c r="K517" i="25"/>
  <c r="L517" i="25" s="1"/>
  <c r="M517" i="25" s="1"/>
  <c r="K521" i="25"/>
  <c r="L521" i="25" s="1"/>
  <c r="M521" i="25" s="1"/>
  <c r="K525" i="25"/>
  <c r="L525" i="25" s="1"/>
  <c r="M525" i="25" s="1"/>
  <c r="K529" i="25"/>
  <c r="L529" i="25" s="1"/>
  <c r="M529" i="25" s="1"/>
  <c r="K533" i="25"/>
  <c r="L533" i="25" s="1"/>
  <c r="M533" i="25" s="1"/>
  <c r="K537" i="25"/>
  <c r="L537" i="25" s="1"/>
  <c r="M537" i="25" s="1"/>
  <c r="K541" i="25"/>
  <c r="L541" i="25" s="1"/>
  <c r="M541" i="25" s="1"/>
  <c r="K545" i="25"/>
  <c r="L545" i="25" s="1"/>
  <c r="M545" i="25" s="1"/>
  <c r="L4" i="25"/>
  <c r="M4" i="25" s="1"/>
  <c r="N623" i="25"/>
  <c r="G9" i="25"/>
  <c r="G627" i="25" s="1"/>
  <c r="K590" i="25"/>
  <c r="L590" i="25" s="1"/>
  <c r="M590" i="25" s="1"/>
  <c r="G612" i="25"/>
  <c r="G629" i="25" s="1"/>
  <c r="K445" i="25"/>
  <c r="L445" i="25" s="1"/>
  <c r="M445" i="25" s="1"/>
  <c r="K433" i="25"/>
  <c r="L433" i="25" s="1"/>
  <c r="M433" i="25" s="1"/>
  <c r="K449" i="25"/>
  <c r="L449" i="25" s="1"/>
  <c r="M449" i="25" s="1"/>
  <c r="K435" i="25"/>
  <c r="L435" i="25" s="1"/>
  <c r="M435" i="25" s="1"/>
  <c r="K439" i="25"/>
  <c r="L439" i="25" s="1"/>
  <c r="M439" i="25" s="1"/>
  <c r="K443" i="25"/>
  <c r="L443" i="25" s="1"/>
  <c r="M443" i="25" s="1"/>
  <c r="K447" i="25"/>
  <c r="L447" i="25" s="1"/>
  <c r="M447" i="25" s="1"/>
  <c r="K451" i="25"/>
  <c r="L451" i="25" s="1"/>
  <c r="M451" i="25" s="1"/>
  <c r="K455" i="25"/>
  <c r="L455" i="25" s="1"/>
  <c r="M455" i="25" s="1"/>
  <c r="K459" i="25"/>
  <c r="L459" i="25" s="1"/>
  <c r="M459" i="25" s="1"/>
  <c r="K463" i="25"/>
  <c r="L547" i="25"/>
  <c r="M547" i="25" s="1"/>
  <c r="K8" i="25"/>
  <c r="K9" i="25" s="1"/>
  <c r="K627" i="25" s="1"/>
  <c r="G546" i="25"/>
  <c r="G628" i="25" s="1"/>
  <c r="F9" i="25"/>
  <c r="F546" i="25"/>
  <c r="F628" i="25" s="1"/>
  <c r="F629" i="25"/>
  <c r="E613" i="25"/>
  <c r="L10" i="25"/>
  <c r="I613" i="25"/>
  <c r="P623" i="25"/>
  <c r="P626" i="25" s="1"/>
  <c r="I628" i="25"/>
  <c r="I630" i="25" s="1"/>
  <c r="J613" i="25"/>
  <c r="E628" i="25"/>
  <c r="E630" i="25" s="1"/>
  <c r="L572" i="27" l="1"/>
  <c r="L660" i="27" s="1"/>
  <c r="M11" i="27"/>
  <c r="M572" i="27" s="1"/>
  <c r="M660" i="27" s="1"/>
  <c r="K666" i="26"/>
  <c r="L663" i="26"/>
  <c r="M648" i="26"/>
  <c r="M665" i="26" s="1"/>
  <c r="K645" i="27"/>
  <c r="P646" i="27" s="1"/>
  <c r="P647" i="27" s="1"/>
  <c r="K661" i="27"/>
  <c r="K662" i="27" s="1"/>
  <c r="L644" i="27"/>
  <c r="M573" i="27"/>
  <c r="M644" i="27" s="1"/>
  <c r="K649" i="26"/>
  <c r="P650" i="26" s="1"/>
  <c r="P651" i="26" s="1"/>
  <c r="M11" i="26"/>
  <c r="H612" i="25"/>
  <c r="H629" i="25" s="1"/>
  <c r="L611" i="25"/>
  <c r="M611" i="25" s="1"/>
  <c r="F627" i="25"/>
  <c r="F630" i="25" s="1"/>
  <c r="F613" i="25"/>
  <c r="H546" i="25"/>
  <c r="L602" i="25"/>
  <c r="M602" i="25" s="1"/>
  <c r="L463" i="25"/>
  <c r="M463" i="25" s="1"/>
  <c r="K546" i="25"/>
  <c r="G630" i="25"/>
  <c r="K612" i="25"/>
  <c r="K629" i="25" s="1"/>
  <c r="L8" i="25"/>
  <c r="M8" i="25" s="1"/>
  <c r="G613" i="25"/>
  <c r="M10" i="25"/>
  <c r="H613" i="25" l="1"/>
  <c r="M576" i="26"/>
  <c r="M664" i="26" s="1"/>
  <c r="M666" i="26" s="1"/>
  <c r="M645" i="27"/>
  <c r="M661" i="27"/>
  <c r="M662" i="27" s="1"/>
  <c r="L661" i="27"/>
  <c r="L662" i="27" s="1"/>
  <c r="L645" i="27"/>
  <c r="L666" i="26"/>
  <c r="L649" i="26"/>
  <c r="M612" i="25"/>
  <c r="M629" i="25" s="1"/>
  <c r="L612" i="25"/>
  <c r="L629" i="25" s="1"/>
  <c r="M546" i="25"/>
  <c r="M628" i="25" s="1"/>
  <c r="L546" i="25"/>
  <c r="L628" i="25" s="1"/>
  <c r="H628" i="25"/>
  <c r="H630" i="25" s="1"/>
  <c r="M9" i="25"/>
  <c r="M627" i="25" s="1"/>
  <c r="L9" i="25"/>
  <c r="L627" i="25" s="1"/>
  <c r="M649" i="26" l="1"/>
  <c r="M630" i="25"/>
  <c r="L613" i="25"/>
  <c r="L630" i="25"/>
  <c r="M613" i="25"/>
  <c r="K613" i="25" l="1"/>
  <c r="P614" i="25" s="1"/>
  <c r="P615" i="25" s="1"/>
  <c r="K628" i="25"/>
  <c r="K630" i="25" s="1"/>
  <c r="E645" i="27"/>
  <c r="E660" i="27"/>
  <c r="E662" i="27" s="1"/>
</calcChain>
</file>

<file path=xl/sharedStrings.xml><?xml version="1.0" encoding="utf-8"?>
<sst xmlns="http://schemas.openxmlformats.org/spreadsheetml/2006/main" count="10851" uniqueCount="1557">
  <si>
    <t>자산코드</t>
  </si>
  <si>
    <t>전기말상각누계액</t>
  </si>
  <si>
    <t>신규취득및증가</t>
  </si>
  <si>
    <t>당기감소액</t>
  </si>
  <si>
    <t>상각률</t>
  </si>
  <si>
    <t>차  량 운 반 구</t>
  </si>
  <si>
    <t>000001</t>
  </si>
  <si>
    <t>0.451</t>
  </si>
  <si>
    <t>000003</t>
  </si>
  <si>
    <t>화물차량 포터</t>
  </si>
  <si>
    <t>2008-03-03</t>
  </si>
  <si>
    <t>000004</t>
  </si>
  <si>
    <t>승합차(스타렉스3806)</t>
  </si>
  <si>
    <t>2009-02-10</t>
  </si>
  <si>
    <t>000005</t>
  </si>
  <si>
    <t>마티즈</t>
  </si>
  <si>
    <t>2010-01-26</t>
  </si>
  <si>
    <t>000006</t>
  </si>
  <si>
    <t>그랜드스타렉스(12인승 CVX)</t>
  </si>
  <si>
    <t>2011-02-17</t>
  </si>
  <si>
    <t>공  기 구 비 품</t>
  </si>
  <si>
    <t>2방향연결기둥(3EA)</t>
  </si>
  <si>
    <t>2000-10-23</t>
  </si>
  <si>
    <t>000002</t>
  </si>
  <si>
    <t>2방향연결기둥(9EA)</t>
  </si>
  <si>
    <t>3방향연결기둥(4EA)</t>
  </si>
  <si>
    <t>TV받침대</t>
  </si>
  <si>
    <t>관내도(1500*1800)</t>
  </si>
  <si>
    <t>라운드PC유리(10EA)</t>
  </si>
  <si>
    <t>000007</t>
  </si>
  <si>
    <t>라운드PC책상(10EA)</t>
  </si>
  <si>
    <t>000008</t>
  </si>
  <si>
    <t>마감카바(14EA)</t>
  </si>
  <si>
    <t>000009</t>
  </si>
  <si>
    <t>000010</t>
  </si>
  <si>
    <t>모사전송기(LF-1600)</t>
  </si>
  <si>
    <t>000011</t>
  </si>
  <si>
    <t>목간판(300*1500)</t>
  </si>
  <si>
    <t>000012</t>
  </si>
  <si>
    <t>보조책상유리(1200*55</t>
  </si>
  <si>
    <t>000013</t>
  </si>
  <si>
    <t>사무실의자(대)</t>
  </si>
  <si>
    <t>000014</t>
  </si>
  <si>
    <t>사무실의자(중:2EA)</t>
  </si>
  <si>
    <t>000015</t>
  </si>
  <si>
    <t>사무실책상(대)</t>
  </si>
  <si>
    <t>000016</t>
  </si>
  <si>
    <t>000017</t>
  </si>
  <si>
    <t>사원용의자(12EA)</t>
  </si>
  <si>
    <t>000018</t>
  </si>
  <si>
    <t>사원용책상(12EA)</t>
  </si>
  <si>
    <t>000019</t>
  </si>
  <si>
    <t>사원의자</t>
  </si>
  <si>
    <t>000020</t>
  </si>
  <si>
    <t>상황판(1200*1500:3EA</t>
  </si>
  <si>
    <t>000021</t>
  </si>
  <si>
    <t>상황판받침대</t>
  </si>
  <si>
    <t>000022</t>
  </si>
  <si>
    <t>상황판수정(800*1100)</t>
  </si>
  <si>
    <t>000023</t>
  </si>
  <si>
    <t>아크릴간판(400*600)</t>
  </si>
  <si>
    <t>000024</t>
  </si>
  <si>
    <t>옵션테이블</t>
  </si>
  <si>
    <t>000025</t>
  </si>
  <si>
    <t>옵션테이블유리</t>
  </si>
  <si>
    <t>000026</t>
  </si>
  <si>
    <t>원탁(1200*720)</t>
  </si>
  <si>
    <t>000027</t>
  </si>
  <si>
    <t>원탁유리1200*720)</t>
  </si>
  <si>
    <t>000028</t>
  </si>
  <si>
    <t>의사봉(목재)</t>
  </si>
  <si>
    <t>000029</t>
  </si>
  <si>
    <t>이동서랍</t>
  </si>
  <si>
    <t>000030</t>
  </si>
  <si>
    <t>이동서랍(15EA)</t>
  </si>
  <si>
    <t>000031</t>
  </si>
  <si>
    <t>임원실옷장</t>
  </si>
  <si>
    <t>000032</t>
  </si>
  <si>
    <t>임원실 장식장</t>
  </si>
  <si>
    <t>000033</t>
  </si>
  <si>
    <t>임원실 책장(오픈용)</t>
  </si>
  <si>
    <t>000034</t>
  </si>
  <si>
    <t>임원실회의용의자:8EA</t>
  </si>
  <si>
    <t>000035</t>
  </si>
  <si>
    <t>임원실회의테이블</t>
  </si>
  <si>
    <t>000036</t>
  </si>
  <si>
    <t>임원용3단이동서랍</t>
  </si>
  <si>
    <t>000037</t>
  </si>
  <si>
    <t>임원용보조책상</t>
  </si>
  <si>
    <t>000038</t>
  </si>
  <si>
    <t>임원용옵션테이블</t>
  </si>
  <si>
    <t>000039</t>
  </si>
  <si>
    <t>임원용 의자</t>
  </si>
  <si>
    <t>000040</t>
  </si>
  <si>
    <t>임원용 책상</t>
  </si>
  <si>
    <t>000041</t>
  </si>
  <si>
    <t>자개명패(100*600)</t>
  </si>
  <si>
    <t>000042</t>
  </si>
  <si>
    <t>자동복사분류장치</t>
  </si>
  <si>
    <t>000043</t>
  </si>
  <si>
    <t>책상유리</t>
  </si>
  <si>
    <t>000044</t>
  </si>
  <si>
    <t>책상유리(13EA)</t>
  </si>
  <si>
    <t>000045</t>
  </si>
  <si>
    <t>책상유리(1600*750)</t>
  </si>
  <si>
    <t>000046</t>
  </si>
  <si>
    <t>책상유리(2EA)</t>
  </si>
  <si>
    <t>000047</t>
  </si>
  <si>
    <t>출입문썬팅(공단)</t>
  </si>
  <si>
    <t>000048</t>
  </si>
  <si>
    <t>카운터 상판</t>
  </si>
  <si>
    <t>000049</t>
  </si>
  <si>
    <t>캐비닛(여닫이:12EA)</t>
  </si>
  <si>
    <t>000050</t>
  </si>
  <si>
    <t>캐비닛(오픈형)</t>
  </si>
  <si>
    <t>000051</t>
  </si>
  <si>
    <t>캐비닛(유리:3EA)</t>
  </si>
  <si>
    <t>000052</t>
  </si>
  <si>
    <t>태극기(450*600)</t>
  </si>
  <si>
    <t>000053</t>
  </si>
  <si>
    <t>판넬</t>
  </si>
  <si>
    <t>000054</t>
  </si>
  <si>
    <t>판넬(12EA)</t>
  </si>
  <si>
    <t>000055</t>
  </si>
  <si>
    <t>판넬(4EA)</t>
  </si>
  <si>
    <t>000056</t>
  </si>
  <si>
    <t>000057</t>
  </si>
  <si>
    <t>판넬(8EA)</t>
  </si>
  <si>
    <t>000058</t>
  </si>
  <si>
    <t>판넬유리</t>
  </si>
  <si>
    <t>000059</t>
  </si>
  <si>
    <t>판넬(유리:11EA)</t>
  </si>
  <si>
    <t>000060</t>
  </si>
  <si>
    <t>판넬(유리:2EA)</t>
  </si>
  <si>
    <t>000061</t>
  </si>
  <si>
    <t>판넬(유리:3EA)</t>
  </si>
  <si>
    <t>000062</t>
  </si>
  <si>
    <t>판넬(1000*60*1802:10</t>
  </si>
  <si>
    <t>000063</t>
  </si>
  <si>
    <t>판넬(1200*60*1802:5</t>
  </si>
  <si>
    <t>000064</t>
  </si>
  <si>
    <t>판넬(750*60*1802)</t>
  </si>
  <si>
    <t>000065</t>
  </si>
  <si>
    <t>판넬(800*60*1802:3EA</t>
  </si>
  <si>
    <t>000066</t>
  </si>
  <si>
    <t>플래카드(1*6:3EA)</t>
  </si>
  <si>
    <t>000067</t>
  </si>
  <si>
    <t>현판(사무실표지판1)</t>
  </si>
  <si>
    <t>000068</t>
  </si>
  <si>
    <t>현판(사무실표지판2)</t>
  </si>
  <si>
    <t>000069</t>
  </si>
  <si>
    <t>회의실 책상</t>
  </si>
  <si>
    <t>000070</t>
  </si>
  <si>
    <t>회의의자:4EA</t>
  </si>
  <si>
    <t>000071</t>
  </si>
  <si>
    <t>회의의자:6EA</t>
  </si>
  <si>
    <t>000072</t>
  </si>
  <si>
    <t>회의의자:8EA</t>
  </si>
  <si>
    <t>000073</t>
  </si>
  <si>
    <t>회의테이블</t>
  </si>
  <si>
    <t>000074</t>
  </si>
  <si>
    <t>000075</t>
  </si>
  <si>
    <t>회의테이블 유리</t>
  </si>
  <si>
    <t>000076</t>
  </si>
  <si>
    <t>000077</t>
  </si>
  <si>
    <t>000078</t>
  </si>
  <si>
    <t>TV: 2EA</t>
  </si>
  <si>
    <t>2000-10-26</t>
  </si>
  <si>
    <t>000079</t>
  </si>
  <si>
    <t>냉장고(R-B05DD)</t>
  </si>
  <si>
    <t>000080</t>
  </si>
  <si>
    <t>냉장고(R-B14DD)</t>
  </si>
  <si>
    <t>000081</t>
  </si>
  <si>
    <t>네트워크 장비</t>
  </si>
  <si>
    <t>000082</t>
  </si>
  <si>
    <t>도로유도안내간판</t>
  </si>
  <si>
    <t>000083</t>
  </si>
  <si>
    <t>000084</t>
  </si>
  <si>
    <t>방향표지간판</t>
  </si>
  <si>
    <t>000085</t>
  </si>
  <si>
    <t>비디오</t>
  </si>
  <si>
    <t>000086</t>
  </si>
  <si>
    <t>사무실 표지판</t>
  </si>
  <si>
    <t>000087</t>
  </si>
  <si>
    <t>키폰(전화기:주차장)</t>
  </si>
  <si>
    <t>000088</t>
  </si>
  <si>
    <t>전기시설</t>
  </si>
  <si>
    <t>2000-10-28</t>
  </si>
  <si>
    <t>000089</t>
  </si>
  <si>
    <t>전자복사기(ST-5540)</t>
  </si>
  <si>
    <t>2000-11-16</t>
  </si>
  <si>
    <t>000090</t>
  </si>
  <si>
    <t>프린터(LP-3250:2EA)</t>
  </si>
  <si>
    <t>000091</t>
  </si>
  <si>
    <t>난방용 난로:2EA</t>
  </si>
  <si>
    <t>2000-11-25</t>
  </si>
  <si>
    <t>000092</t>
  </si>
  <si>
    <t>2000-11-28</t>
  </si>
  <si>
    <t>000093</t>
  </si>
  <si>
    <t>문서세단기</t>
  </si>
  <si>
    <t>000094</t>
  </si>
  <si>
    <t>업무용 PC:12대(식)</t>
  </si>
  <si>
    <t>000095</t>
  </si>
  <si>
    <t>컬러 프린터</t>
  </si>
  <si>
    <t>2001-01-19</t>
  </si>
  <si>
    <t>000096</t>
  </si>
  <si>
    <t>2001-03-29</t>
  </si>
  <si>
    <t>000097</t>
  </si>
  <si>
    <t>2001-04-30</t>
  </si>
  <si>
    <t>000098</t>
  </si>
  <si>
    <t>내화 수제금고 :4EA</t>
  </si>
  <si>
    <t>000099</t>
  </si>
  <si>
    <t>디지털 카메라</t>
  </si>
  <si>
    <t>000100</t>
  </si>
  <si>
    <t>2001-05-04</t>
  </si>
  <si>
    <t>000101</t>
  </si>
  <si>
    <t>냉온풍기</t>
  </si>
  <si>
    <t>2001-06-25</t>
  </si>
  <si>
    <t>000102</t>
  </si>
  <si>
    <t>진공청소기</t>
  </si>
  <si>
    <t>2001-06-26</t>
  </si>
  <si>
    <t>000103</t>
  </si>
  <si>
    <t>000104</t>
  </si>
  <si>
    <t>업무용 PC :2대(식)</t>
  </si>
  <si>
    <t>2001-07-05</t>
  </si>
  <si>
    <t>000105</t>
  </si>
  <si>
    <t>2001-10-26</t>
  </si>
  <si>
    <t>000106</t>
  </si>
  <si>
    <t>라운드보조책상:4EA</t>
  </si>
  <si>
    <t>2001-10-29</t>
  </si>
  <si>
    <t>000107</t>
  </si>
  <si>
    <t>판넬:2EA</t>
  </si>
  <si>
    <t>000108</t>
  </si>
  <si>
    <t>주차라인 착색기</t>
  </si>
  <si>
    <t>2001-12-08</t>
  </si>
  <si>
    <t>000109</t>
  </si>
  <si>
    <t>국선카드키폰</t>
  </si>
  <si>
    <t>2002-03-29</t>
  </si>
  <si>
    <t>000110</t>
  </si>
  <si>
    <t>업무용 PC:2대(식)</t>
  </si>
  <si>
    <t>000111</t>
  </si>
  <si>
    <t>책상,의자 外</t>
  </si>
  <si>
    <t>2002-04-03</t>
  </si>
  <si>
    <t>000112</t>
  </si>
  <si>
    <t>판넬:12EA</t>
  </si>
  <si>
    <t>000113</t>
  </si>
  <si>
    <t>2002-04-11</t>
  </si>
  <si>
    <t>000114</t>
  </si>
  <si>
    <t>000115</t>
  </si>
  <si>
    <t>프린터(LP-1650)(2대)</t>
  </si>
  <si>
    <t>000116</t>
  </si>
  <si>
    <t>출퇴근기록기:3대</t>
  </si>
  <si>
    <t>2002-04-15</t>
  </si>
  <si>
    <t>000117</t>
  </si>
  <si>
    <t>2002-05-02</t>
  </si>
  <si>
    <t>000118</t>
  </si>
  <si>
    <t>도트프린터</t>
  </si>
  <si>
    <t>2002-05-13</t>
  </si>
  <si>
    <t>000119</t>
  </si>
  <si>
    <t>2002-05-14</t>
  </si>
  <si>
    <t>000120</t>
  </si>
  <si>
    <t>문서 캐비닛(상,하:2)</t>
  </si>
  <si>
    <t>2002-05-16</t>
  </si>
  <si>
    <t>000121</t>
  </si>
  <si>
    <t>냉방기(1대)</t>
  </si>
  <si>
    <t>2002-07-05</t>
  </si>
  <si>
    <t>000122</t>
  </si>
  <si>
    <t>이동식 거울(4EA)</t>
  </si>
  <si>
    <t>2002-09-24</t>
  </si>
  <si>
    <t>000123</t>
  </si>
  <si>
    <t>업무용 PC(2EA)</t>
  </si>
  <si>
    <t>2002-10-10</t>
  </si>
  <si>
    <t>000124</t>
  </si>
  <si>
    <t>책상(2EA)</t>
  </si>
  <si>
    <t>2002-10-22</t>
  </si>
  <si>
    <t>000125</t>
  </si>
  <si>
    <t>이동식 서랍(2EA)</t>
  </si>
  <si>
    <t>000126</t>
  </si>
  <si>
    <t>의자(2EA)</t>
  </si>
  <si>
    <t>000127</t>
  </si>
  <si>
    <t>5단 오픈캐비닛(2EA)</t>
  </si>
  <si>
    <t>000128</t>
  </si>
  <si>
    <t>프린터LP-1650(1대)</t>
  </si>
  <si>
    <t>2002-10-25</t>
  </si>
  <si>
    <t>000129</t>
  </si>
  <si>
    <t>업무용 PC(1대)</t>
  </si>
  <si>
    <t>2002-10-31</t>
  </si>
  <si>
    <t>000130</t>
  </si>
  <si>
    <t>000131</t>
  </si>
  <si>
    <t>라운드 책상</t>
  </si>
  <si>
    <t>2003-02-04</t>
  </si>
  <si>
    <t>000132</t>
  </si>
  <si>
    <t>000133</t>
  </si>
  <si>
    <t>런닝머신(901T:1대)</t>
  </si>
  <si>
    <t>2003-03-10</t>
  </si>
  <si>
    <t>000134</t>
  </si>
  <si>
    <t>각도조절벤치</t>
  </si>
  <si>
    <t>000135</t>
  </si>
  <si>
    <t>중량벤치</t>
  </si>
  <si>
    <t>000136</t>
  </si>
  <si>
    <t>햄머인크라인벤치</t>
  </si>
  <si>
    <t>000137</t>
  </si>
  <si>
    <t>중량세트</t>
  </si>
  <si>
    <t>000138</t>
  </si>
  <si>
    <t>2003-06-23</t>
  </si>
  <si>
    <t>000139</t>
  </si>
  <si>
    <t>사각책상</t>
  </si>
  <si>
    <t>2003-09-01</t>
  </si>
  <si>
    <t>000140</t>
  </si>
  <si>
    <t>라운드책상</t>
  </si>
  <si>
    <t>000141</t>
  </si>
  <si>
    <t>000142</t>
  </si>
  <si>
    <t>의자</t>
  </si>
  <si>
    <t>000143</t>
  </si>
  <si>
    <t>캐비닛(상단)</t>
  </si>
  <si>
    <t>2003-09-09</t>
  </si>
  <si>
    <t>000144</t>
  </si>
  <si>
    <t>캐비닛(하단)</t>
  </si>
  <si>
    <t>000145</t>
  </si>
  <si>
    <t>잉크젯프린터(골프)</t>
  </si>
  <si>
    <t>2003-10-01</t>
  </si>
  <si>
    <t>000146</t>
  </si>
  <si>
    <t>프로젝션TV(골프)</t>
  </si>
  <si>
    <t>000147</t>
  </si>
  <si>
    <t>캠코더(골프)</t>
  </si>
  <si>
    <t>000148</t>
  </si>
  <si>
    <t>노트북(골프)도시바</t>
  </si>
  <si>
    <t>000149</t>
  </si>
  <si>
    <t>골프스윙분석시스템</t>
  </si>
  <si>
    <t>000150</t>
  </si>
  <si>
    <t>식탁(구내식당)</t>
  </si>
  <si>
    <t>2003-10-08</t>
  </si>
  <si>
    <t>000151</t>
  </si>
  <si>
    <t>하이팩의자(구내식당)</t>
  </si>
  <si>
    <t>000152</t>
  </si>
  <si>
    <t>이동식서랍(4단)</t>
  </si>
  <si>
    <t>2003-10-21</t>
  </si>
  <si>
    <t>000153</t>
  </si>
  <si>
    <t>받침대</t>
  </si>
  <si>
    <t>000154</t>
  </si>
  <si>
    <t>냉난방기</t>
  </si>
  <si>
    <t>2003-11-24</t>
  </si>
  <si>
    <t>000155</t>
  </si>
  <si>
    <t>소형냉장고</t>
  </si>
  <si>
    <t>000156</t>
  </si>
  <si>
    <t>목재캐비닛(하단)</t>
  </si>
  <si>
    <t>2003-12-01</t>
  </si>
  <si>
    <t>000157</t>
  </si>
  <si>
    <t>부착형칸막이(2종)</t>
  </si>
  <si>
    <t>2004-03-05</t>
  </si>
  <si>
    <t>000158</t>
  </si>
  <si>
    <t>사각책상(2종):9대</t>
  </si>
  <si>
    <t>000159</t>
  </si>
  <si>
    <t>사각책상(5종):1대</t>
  </si>
  <si>
    <t>000160</t>
  </si>
  <si>
    <t>연결책상(C형)</t>
  </si>
  <si>
    <t>000161</t>
  </si>
  <si>
    <t>이동서랍(3단)</t>
  </si>
  <si>
    <t>000162</t>
  </si>
  <si>
    <t>사무용의자(1종):6대</t>
  </si>
  <si>
    <t>000163</t>
  </si>
  <si>
    <t>런닝머신(901T:2대)</t>
  </si>
  <si>
    <t>2004-04-12</t>
  </si>
  <si>
    <t>000164</t>
  </si>
  <si>
    <t>스텐드모니터:2대</t>
  </si>
  <si>
    <t>000165</t>
  </si>
  <si>
    <t>스미스머신</t>
  </si>
  <si>
    <t>000166</t>
  </si>
  <si>
    <t>2004-04-28</t>
  </si>
  <si>
    <t>000167</t>
  </si>
  <si>
    <t>음향장비(노래방기기)</t>
  </si>
  <si>
    <t>2004-04-29</t>
  </si>
  <si>
    <t>000168</t>
  </si>
  <si>
    <t>2004-05-18</t>
  </si>
  <si>
    <t>000169</t>
  </si>
  <si>
    <t>소형에어컨(전산실)</t>
  </si>
  <si>
    <t>2004-07-15</t>
  </si>
  <si>
    <t>000170</t>
  </si>
  <si>
    <t>무정전시스템(UPS)</t>
  </si>
  <si>
    <t>2004-09-21</t>
  </si>
  <si>
    <t>000171</t>
  </si>
  <si>
    <t>레이져 프린터</t>
  </si>
  <si>
    <t>2004-10-05</t>
  </si>
  <si>
    <t>000172</t>
  </si>
  <si>
    <t>000173</t>
  </si>
  <si>
    <t>업무용 PC</t>
  </si>
  <si>
    <t>000174</t>
  </si>
  <si>
    <t>TV</t>
  </si>
  <si>
    <t>2004-10-18</t>
  </si>
  <si>
    <t>000175</t>
  </si>
  <si>
    <t>TV장식장</t>
  </si>
  <si>
    <t>000176</t>
  </si>
  <si>
    <t>000177</t>
  </si>
  <si>
    <t>플로터</t>
  </si>
  <si>
    <t>2005-01-26</t>
  </si>
  <si>
    <t>000178</t>
  </si>
  <si>
    <t>체중계</t>
  </si>
  <si>
    <t>2005-02-02</t>
  </si>
  <si>
    <t>000179</t>
  </si>
  <si>
    <t>디지털 카메라(홍보)</t>
  </si>
  <si>
    <t>2005-02-07</t>
  </si>
  <si>
    <t>000180</t>
  </si>
  <si>
    <t>컬러프린터</t>
  </si>
  <si>
    <t>000181</t>
  </si>
  <si>
    <t>캠코더(홍보용)</t>
  </si>
  <si>
    <t>2005-02-15</t>
  </si>
  <si>
    <t>000182</t>
  </si>
  <si>
    <t>탈의실 냉난방기</t>
  </si>
  <si>
    <t>업무용 PC본체</t>
  </si>
  <si>
    <t>2005-02-24</t>
  </si>
  <si>
    <t>액정모니터</t>
  </si>
  <si>
    <t>노래반주기</t>
  </si>
  <si>
    <t>000186</t>
  </si>
  <si>
    <t>대형공기청정기</t>
  </si>
  <si>
    <t>2005-02-28</t>
  </si>
  <si>
    <t>000187</t>
  </si>
  <si>
    <t>듀얼CD플레이어</t>
  </si>
  <si>
    <t>2005-03-03</t>
  </si>
  <si>
    <t>000188</t>
  </si>
  <si>
    <t>업무용 PC(17",19")</t>
  </si>
  <si>
    <t>2005-03-14</t>
  </si>
  <si>
    <t>000189</t>
  </si>
  <si>
    <t>스피닝 바이크</t>
  </si>
  <si>
    <t>2005-03-18</t>
  </si>
  <si>
    <t>000190</t>
  </si>
  <si>
    <t>자동 거꾸리</t>
  </si>
  <si>
    <t>000191</t>
  </si>
  <si>
    <t>숄더 프레스</t>
  </si>
  <si>
    <t>000192</t>
  </si>
  <si>
    <t>업도미널M/C</t>
  </si>
  <si>
    <t>000193</t>
  </si>
  <si>
    <t>백 로망체어</t>
  </si>
  <si>
    <t>000194</t>
  </si>
  <si>
    <t>싣업보드</t>
  </si>
  <si>
    <t>000195</t>
  </si>
  <si>
    <t>종합취닝</t>
  </si>
  <si>
    <t>000196</t>
  </si>
  <si>
    <t>웰바벨</t>
  </si>
  <si>
    <t>000197</t>
  </si>
  <si>
    <t>도금아령</t>
  </si>
  <si>
    <t>000198</t>
  </si>
  <si>
    <t>LCD모니터세트(유산소</t>
  </si>
  <si>
    <t>000199</t>
  </si>
  <si>
    <t>산소발생기(유산소)</t>
  </si>
  <si>
    <t>000200</t>
  </si>
  <si>
    <t>개인사물함</t>
  </si>
  <si>
    <t>2005-03-31</t>
  </si>
  <si>
    <t>000201</t>
  </si>
  <si>
    <t>런닝머신</t>
  </si>
  <si>
    <t>2005-04-08</t>
  </si>
  <si>
    <t>000202</t>
  </si>
  <si>
    <t>디클라인 프레스</t>
  </si>
  <si>
    <t>000203</t>
  </si>
  <si>
    <t>치닝 디핑머신</t>
  </si>
  <si>
    <t>000204</t>
  </si>
  <si>
    <t>인너아웃다이</t>
  </si>
  <si>
    <t>000205</t>
  </si>
  <si>
    <t>풀 오버머신</t>
  </si>
  <si>
    <t>000206</t>
  </si>
  <si>
    <t>크렌치 머신</t>
  </si>
  <si>
    <t>000207</t>
  </si>
  <si>
    <t>바이브레이터</t>
  </si>
  <si>
    <t>000208</t>
  </si>
  <si>
    <t>2005-06-17</t>
  </si>
  <si>
    <t>000209</t>
  </si>
  <si>
    <t>2005-06-27</t>
  </si>
  <si>
    <t>000210</t>
  </si>
  <si>
    <t>000211</t>
  </si>
  <si>
    <t>000212</t>
  </si>
  <si>
    <t>000213</t>
  </si>
  <si>
    <t>2005-10-31</t>
  </si>
  <si>
    <t>000214</t>
  </si>
  <si>
    <t>2005-12-23</t>
  </si>
  <si>
    <t>000215</t>
  </si>
  <si>
    <t>컴퓨터(모니터포함)</t>
  </si>
  <si>
    <t>2005-10-25</t>
  </si>
  <si>
    <t>000216</t>
  </si>
  <si>
    <t>컴퓨터(본체)</t>
  </si>
  <si>
    <t>000217</t>
  </si>
  <si>
    <t>음향장비</t>
  </si>
  <si>
    <t>2005-12-30</t>
  </si>
  <si>
    <t>000218</t>
  </si>
  <si>
    <t>2006-01-23</t>
  </si>
  <si>
    <t>000219</t>
  </si>
  <si>
    <t>2006-02-13</t>
  </si>
  <si>
    <t>000220</t>
  </si>
  <si>
    <t>체성분분석기</t>
  </si>
  <si>
    <t>2006-02-16</t>
  </si>
  <si>
    <t>000221</t>
  </si>
  <si>
    <t>전자복사기</t>
  </si>
  <si>
    <t>2006-02-22</t>
  </si>
  <si>
    <t>000222</t>
  </si>
  <si>
    <t>레이저프린터</t>
  </si>
  <si>
    <t>2006-02-28</t>
  </si>
  <si>
    <t>000223</t>
  </si>
  <si>
    <t>전기온풍기</t>
  </si>
  <si>
    <t>000224</t>
  </si>
  <si>
    <t>000225</t>
  </si>
  <si>
    <t>혈압계</t>
  </si>
  <si>
    <t>000226</t>
  </si>
  <si>
    <t>업무용PC본체</t>
  </si>
  <si>
    <t>000227</t>
  </si>
  <si>
    <t>000228</t>
  </si>
  <si>
    <t>000229</t>
  </si>
  <si>
    <t>000230</t>
  </si>
  <si>
    <t>000231</t>
  </si>
  <si>
    <t>상도스탠드형LCD</t>
  </si>
  <si>
    <t>2006-02-23</t>
  </si>
  <si>
    <t>000232</t>
  </si>
  <si>
    <t>업무용컴퓨터(본체)</t>
  </si>
  <si>
    <t>2006-03-10</t>
  </si>
  <si>
    <t>000233</t>
  </si>
  <si>
    <t>업무용컴퓨터</t>
  </si>
  <si>
    <t>000234</t>
  </si>
  <si>
    <t>000235</t>
  </si>
  <si>
    <t>000236</t>
  </si>
  <si>
    <t>000237</t>
  </si>
  <si>
    <t>모니터</t>
  </si>
  <si>
    <t>000238</t>
  </si>
  <si>
    <t>000239</t>
  </si>
  <si>
    <t>2006-03-17</t>
  </si>
  <si>
    <t>000240</t>
  </si>
  <si>
    <t>공기청정기</t>
  </si>
  <si>
    <t>2006-04-11</t>
  </si>
  <si>
    <t>000241</t>
  </si>
  <si>
    <t>Z-UP꺼꾸리</t>
  </si>
  <si>
    <t>2006-06-12</t>
  </si>
  <si>
    <t>000242</t>
  </si>
  <si>
    <t>LCD모니터</t>
  </si>
  <si>
    <t>2006-07-03</t>
  </si>
  <si>
    <t>000243</t>
  </si>
  <si>
    <t>위성방송수신기</t>
  </si>
  <si>
    <t>2006-07-30</t>
  </si>
  <si>
    <t>000244</t>
  </si>
  <si>
    <t>디지털카메라(메모리</t>
  </si>
  <si>
    <t>2006-08-18</t>
  </si>
  <si>
    <t>000245</t>
  </si>
  <si>
    <t>세탁기</t>
  </si>
  <si>
    <t>000246</t>
  </si>
  <si>
    <t>000247</t>
  </si>
  <si>
    <t>2006-09-01</t>
  </si>
  <si>
    <t>000248</t>
  </si>
  <si>
    <t>2006-09-25</t>
  </si>
  <si>
    <t>000249</t>
  </si>
  <si>
    <t>업무용컴퓨터(모니터)</t>
  </si>
  <si>
    <t>000250</t>
  </si>
  <si>
    <t>2006-10-09</t>
  </si>
  <si>
    <t>000251</t>
  </si>
  <si>
    <t>2006-10-19</t>
  </si>
  <si>
    <t>000252</t>
  </si>
  <si>
    <t>000253</t>
  </si>
  <si>
    <t>000254</t>
  </si>
  <si>
    <t>진동헬스기구</t>
  </si>
  <si>
    <t>2006-12-29</t>
  </si>
  <si>
    <t>000255</t>
  </si>
  <si>
    <t>2006-12-31</t>
  </si>
  <si>
    <t>000256</t>
  </si>
  <si>
    <t>2005-12-31</t>
  </si>
  <si>
    <t>000257</t>
  </si>
  <si>
    <t>디지털카메라</t>
  </si>
  <si>
    <t>2007-02-08</t>
  </si>
  <si>
    <t>000258</t>
  </si>
  <si>
    <t>수영장 음향장비</t>
  </si>
  <si>
    <t>000259</t>
  </si>
  <si>
    <t>잉크젯프린터</t>
  </si>
  <si>
    <t>000260</t>
  </si>
  <si>
    <t>000261</t>
  </si>
  <si>
    <t>카페트청소기</t>
  </si>
  <si>
    <t>000262</t>
  </si>
  <si>
    <t>2007-03-05</t>
  </si>
  <si>
    <t>000263</t>
  </si>
  <si>
    <t>000264</t>
  </si>
  <si>
    <t>2007-03-28</t>
  </si>
  <si>
    <t>000265</t>
  </si>
  <si>
    <t>000266</t>
  </si>
  <si>
    <t>000267</t>
  </si>
  <si>
    <t>000268</t>
  </si>
  <si>
    <t>000269</t>
  </si>
  <si>
    <t>방송용모니터</t>
  </si>
  <si>
    <t>2007-04-30</t>
  </si>
  <si>
    <t>000270</t>
  </si>
  <si>
    <t>2007-05-06</t>
  </si>
  <si>
    <t>000271</t>
  </si>
  <si>
    <t>000272</t>
  </si>
  <si>
    <t>2007-10-23</t>
  </si>
  <si>
    <t>000273</t>
  </si>
  <si>
    <t>서버용컴퓨터(본체)</t>
  </si>
  <si>
    <t>2007-11-29</t>
  </si>
  <si>
    <t>000274</t>
  </si>
  <si>
    <t>2007-12-12</t>
  </si>
  <si>
    <t>000275</t>
  </si>
  <si>
    <t>000276</t>
  </si>
  <si>
    <t>000277</t>
  </si>
  <si>
    <t>스트레칭실냉방기</t>
  </si>
  <si>
    <t>2008-06-16</t>
  </si>
  <si>
    <t>000278</t>
  </si>
  <si>
    <t>헬스장냉방기</t>
  </si>
  <si>
    <t>000279</t>
  </si>
  <si>
    <t>탈의실냉방기</t>
  </si>
  <si>
    <t>000280</t>
  </si>
  <si>
    <t>2008-06-27</t>
  </si>
  <si>
    <t>000281</t>
  </si>
  <si>
    <t>2008-06-18</t>
  </si>
  <si>
    <t>000282</t>
  </si>
  <si>
    <t>000283</t>
  </si>
  <si>
    <t>000284</t>
  </si>
  <si>
    <t>000285</t>
  </si>
  <si>
    <t>000286</t>
  </si>
  <si>
    <t>000287</t>
  </si>
  <si>
    <t>000288</t>
  </si>
  <si>
    <t>2008-04-21</t>
  </si>
  <si>
    <t>000289</t>
  </si>
  <si>
    <t>000290</t>
  </si>
  <si>
    <t>LCD모니터(스탠드포함</t>
  </si>
  <si>
    <t>2008-04-04</t>
  </si>
  <si>
    <t>000291</t>
  </si>
  <si>
    <t>000292</t>
  </si>
  <si>
    <t>싸이클(입식)</t>
  </si>
  <si>
    <t>000293</t>
  </si>
  <si>
    <t>싸이클(좌식)</t>
  </si>
  <si>
    <t>000294</t>
  </si>
  <si>
    <t>스텝퍼</t>
  </si>
  <si>
    <t>000295</t>
  </si>
  <si>
    <t>엘립티컬</t>
  </si>
  <si>
    <t>000296</t>
  </si>
  <si>
    <t>케이블크로스오버</t>
  </si>
  <si>
    <t>000297</t>
  </si>
  <si>
    <t>시티드암컬</t>
  </si>
  <si>
    <t>000298</t>
  </si>
  <si>
    <t>크런치벤치</t>
  </si>
  <si>
    <t>000299</t>
  </si>
  <si>
    <t>파워덤벨(디클라인)벤</t>
  </si>
  <si>
    <t>000300</t>
  </si>
  <si>
    <t>000301</t>
  </si>
  <si>
    <t>고무원판</t>
  </si>
  <si>
    <t>000302</t>
  </si>
  <si>
    <t>덤벨</t>
  </si>
  <si>
    <t>000303</t>
  </si>
  <si>
    <t>노트북컴퓨터</t>
  </si>
  <si>
    <t>2008-04-22</t>
  </si>
  <si>
    <t>000304</t>
  </si>
  <si>
    <t>2008-03-22</t>
  </si>
  <si>
    <t>000305</t>
  </si>
  <si>
    <t>2008-03-06</t>
  </si>
  <si>
    <t>000306</t>
  </si>
  <si>
    <t>000307</t>
  </si>
  <si>
    <t>LCD TV</t>
  </si>
  <si>
    <t>2008-03-10</t>
  </si>
  <si>
    <t>000308</t>
  </si>
  <si>
    <t>헬스장음향장비</t>
  </si>
  <si>
    <t>2008-03-12</t>
  </si>
  <si>
    <t>000309</t>
  </si>
  <si>
    <t>2008-01-07</t>
  </si>
  <si>
    <t>000310</t>
  </si>
  <si>
    <t>수영장음향장비</t>
  </si>
  <si>
    <t>2008-08-29</t>
  </si>
  <si>
    <t>000311</t>
  </si>
  <si>
    <t>탁구대</t>
  </si>
  <si>
    <t>2008-08-14</t>
  </si>
  <si>
    <t>000312</t>
  </si>
  <si>
    <t>피아노</t>
  </si>
  <si>
    <t>2008-12-29</t>
  </si>
  <si>
    <t>000313</t>
  </si>
  <si>
    <t>2008-08-08</t>
  </si>
  <si>
    <t>000314</t>
  </si>
  <si>
    <t>업무용모니터</t>
  </si>
  <si>
    <t>2008-09-22</t>
  </si>
  <si>
    <t>000315</t>
  </si>
  <si>
    <t>000316</t>
  </si>
  <si>
    <t>견인보관소사무기기</t>
  </si>
  <si>
    <t>2009-01-22</t>
  </si>
  <si>
    <t>000317</t>
  </si>
  <si>
    <t>식당테이블</t>
  </si>
  <si>
    <t>000318</t>
  </si>
  <si>
    <t>2009-01-23</t>
  </si>
  <si>
    <t>000319</t>
  </si>
  <si>
    <t>농구대백보드</t>
  </si>
  <si>
    <t>2009-01-30</t>
  </si>
  <si>
    <t>000320</t>
  </si>
  <si>
    <t>다목적실음향장비</t>
  </si>
  <si>
    <t>000321</t>
  </si>
  <si>
    <t>2009-02-05</t>
  </si>
  <si>
    <t>000322</t>
  </si>
  <si>
    <t>000323</t>
  </si>
  <si>
    <t>고압세척기</t>
  </si>
  <si>
    <t>2009-02-09</t>
  </si>
  <si>
    <t>000324</t>
  </si>
  <si>
    <t>수영장코스로프</t>
  </si>
  <si>
    <t>000325</t>
  </si>
  <si>
    <t>2009-02-24</t>
  </si>
  <si>
    <t>000326</t>
  </si>
  <si>
    <t>2009-03-10</t>
  </si>
  <si>
    <t>000327</t>
  </si>
  <si>
    <t>서버용컴퓨터</t>
  </si>
  <si>
    <t>2009-03-18</t>
  </si>
  <si>
    <t>000328</t>
  </si>
  <si>
    <t>000329</t>
  </si>
  <si>
    <t>000330</t>
  </si>
  <si>
    <t>지능계발실 의자</t>
  </si>
  <si>
    <t>000331</t>
  </si>
  <si>
    <t>2009-03-20</t>
  </si>
  <si>
    <t>000332</t>
  </si>
  <si>
    <t>식기세척기</t>
  </si>
  <si>
    <t>000333</t>
  </si>
  <si>
    <t>2009-03-24</t>
  </si>
  <si>
    <t>000334</t>
  </si>
  <si>
    <t>드럼세트,기타,앰프</t>
  </si>
  <si>
    <t>2009-04-10</t>
  </si>
  <si>
    <t>000335</t>
  </si>
  <si>
    <t>2009-05-13</t>
  </si>
  <si>
    <t>000336</t>
  </si>
  <si>
    <t>스포츠타이머</t>
  </si>
  <si>
    <t>2009-09-01</t>
  </si>
  <si>
    <t>000337</t>
  </si>
  <si>
    <t>드럼세트</t>
  </si>
  <si>
    <t>000338</t>
  </si>
  <si>
    <t>무정전공급장치UPS)</t>
  </si>
  <si>
    <t>2009-12-18</t>
  </si>
  <si>
    <t>000339</t>
  </si>
  <si>
    <t>전산실에어컨</t>
  </si>
  <si>
    <t>2009-12-21</t>
  </si>
  <si>
    <t>000340</t>
  </si>
  <si>
    <t>UPS부가장비</t>
  </si>
  <si>
    <t>000341</t>
  </si>
  <si>
    <t>2010-02-23</t>
  </si>
  <si>
    <t>000342</t>
  </si>
  <si>
    <t>에어컨</t>
  </si>
  <si>
    <t>2010-02-26</t>
  </si>
  <si>
    <t>000343</t>
  </si>
  <si>
    <t>라미네이터</t>
  </si>
  <si>
    <t>000344</t>
  </si>
  <si>
    <t>000345</t>
  </si>
  <si>
    <t>휴양소 세탁기</t>
  </si>
  <si>
    <t>2010-03-09</t>
  </si>
  <si>
    <t>000346</t>
  </si>
  <si>
    <t>2010-03-10</t>
  </si>
  <si>
    <t>000347</t>
  </si>
  <si>
    <t>다기능복사기</t>
  </si>
  <si>
    <t>000348</t>
  </si>
  <si>
    <t>000349</t>
  </si>
  <si>
    <t>코스로프</t>
  </si>
  <si>
    <t>2010-03-15</t>
  </si>
  <si>
    <t>000350</t>
  </si>
  <si>
    <t>2010-03-19</t>
  </si>
  <si>
    <t>000351</t>
  </si>
  <si>
    <t>삼보컴퓨터 드림시스</t>
  </si>
  <si>
    <t>2010-03-24</t>
  </si>
  <si>
    <t>000352</t>
  </si>
  <si>
    <t>삼성노트북</t>
  </si>
  <si>
    <t>000353</t>
  </si>
  <si>
    <t>팩시밀리</t>
  </si>
  <si>
    <t>000354</t>
  </si>
  <si>
    <t>침대</t>
  </si>
  <si>
    <t>2010-03-30</t>
  </si>
  <si>
    <t>000355</t>
  </si>
  <si>
    <t>식탁</t>
  </si>
  <si>
    <t>000356</t>
  </si>
  <si>
    <t>장농</t>
  </si>
  <si>
    <t>000357</t>
  </si>
  <si>
    <t>TV 받침대</t>
  </si>
  <si>
    <t>000358</t>
  </si>
  <si>
    <t>써버컴퓨터</t>
  </si>
  <si>
    <t>000359</t>
  </si>
  <si>
    <t>탄력봉</t>
  </si>
  <si>
    <t>2010-03-31</t>
  </si>
  <si>
    <t>000360</t>
  </si>
  <si>
    <t>고무아령</t>
  </si>
  <si>
    <t>000361</t>
  </si>
  <si>
    <t>헬스자전거</t>
  </si>
  <si>
    <t>2010-04-08</t>
  </si>
  <si>
    <t>000362</t>
  </si>
  <si>
    <t>트레드밀</t>
  </si>
  <si>
    <t>000363</t>
  </si>
  <si>
    <t>상체근력강화기</t>
  </si>
  <si>
    <t>000364</t>
  </si>
  <si>
    <t>000365</t>
  </si>
  <si>
    <t>하체근력강화기</t>
  </si>
  <si>
    <t>000366</t>
  </si>
  <si>
    <t>2010-04-13</t>
  </si>
  <si>
    <t>000367</t>
  </si>
  <si>
    <t>단속용PDA</t>
  </si>
  <si>
    <t>2010-05-11</t>
  </si>
  <si>
    <t>000368</t>
  </si>
  <si>
    <t>방화벽장치</t>
  </si>
  <si>
    <t>2010-05-12</t>
  </si>
  <si>
    <t>000369</t>
  </si>
  <si>
    <t>2010-05-18</t>
  </si>
  <si>
    <t>000370</t>
  </si>
  <si>
    <t>에어컨설치전선</t>
  </si>
  <si>
    <t>2010-05-24</t>
  </si>
  <si>
    <t>000371</t>
  </si>
  <si>
    <t>방수캠코더</t>
  </si>
  <si>
    <t>2010-05-27</t>
  </si>
  <si>
    <t>000372</t>
  </si>
  <si>
    <t>000373</t>
  </si>
  <si>
    <t>2010-06-07</t>
  </si>
  <si>
    <t>000374</t>
  </si>
  <si>
    <t>락커</t>
  </si>
  <si>
    <t>000375</t>
  </si>
  <si>
    <t>파우더장</t>
  </si>
  <si>
    <t>000376</t>
  </si>
  <si>
    <t>골프장라커</t>
  </si>
  <si>
    <t>000378</t>
  </si>
  <si>
    <t>여자락커</t>
  </si>
  <si>
    <t>000379</t>
  </si>
  <si>
    <t>2010-06-23</t>
  </si>
  <si>
    <t>000380</t>
  </si>
  <si>
    <t>종합치닝</t>
  </si>
  <si>
    <t>2010-06-25</t>
  </si>
  <si>
    <t>000381</t>
  </si>
  <si>
    <t>2010-06-30</t>
  </si>
  <si>
    <t>000382</t>
  </si>
  <si>
    <t>000383</t>
  </si>
  <si>
    <t>2010-08-16</t>
  </si>
  <si>
    <t>000384</t>
  </si>
  <si>
    <t>2010-09-15</t>
  </si>
  <si>
    <t>000385</t>
  </si>
  <si>
    <t>노트북NT-Q330-PS55</t>
  </si>
  <si>
    <t>2010-09-29</t>
  </si>
  <si>
    <t>000386</t>
  </si>
  <si>
    <t>T V (CT-29)</t>
  </si>
  <si>
    <t>003777</t>
  </si>
  <si>
    <t>003778</t>
  </si>
  <si>
    <t>전자동혈압계</t>
  </si>
  <si>
    <t>2011-02-09</t>
  </si>
  <si>
    <t>003779</t>
  </si>
  <si>
    <t>스텦머신</t>
  </si>
  <si>
    <t>2011-02-15</t>
  </si>
  <si>
    <t>003780</t>
  </si>
  <si>
    <t>좌식싸이클</t>
  </si>
  <si>
    <t>003781</t>
  </si>
  <si>
    <t>비디오 프로젝터</t>
  </si>
  <si>
    <t>2011-02-22</t>
  </si>
  <si>
    <t>003782</t>
  </si>
  <si>
    <t>당구대</t>
  </si>
  <si>
    <t>2011-03-03</t>
  </si>
  <si>
    <t>003783</t>
  </si>
  <si>
    <t>2011-03-08</t>
  </si>
  <si>
    <t>003784</t>
  </si>
  <si>
    <t>003785</t>
  </si>
  <si>
    <t>003786</t>
  </si>
  <si>
    <t>003787</t>
  </si>
  <si>
    <t>003788</t>
  </si>
  <si>
    <t>003789</t>
  </si>
  <si>
    <t>수영용품보관대</t>
  </si>
  <si>
    <t>2011-03-10</t>
  </si>
  <si>
    <t>003790</t>
  </si>
  <si>
    <t>악기보관함</t>
  </si>
  <si>
    <t>2011-03-23</t>
  </si>
  <si>
    <t>003791</t>
  </si>
  <si>
    <t>폴딩책걸상1인용</t>
  </si>
  <si>
    <t>003792</t>
  </si>
  <si>
    <t>폴딩책걸상2인용</t>
  </si>
  <si>
    <t>003793</t>
  </si>
  <si>
    <t>버터플라이</t>
  </si>
  <si>
    <t>003794</t>
  </si>
  <si>
    <t>숄더프레스</t>
  </si>
  <si>
    <t>003795</t>
  </si>
  <si>
    <t>롱풀(시티드로우)</t>
  </si>
  <si>
    <t>003796</t>
  </si>
  <si>
    <t>하이퍼벤치</t>
  </si>
  <si>
    <t>003797</t>
  </si>
  <si>
    <t>003798</t>
  </si>
  <si>
    <t>해머벤치프레스</t>
  </si>
  <si>
    <t>003799</t>
  </si>
  <si>
    <t>디클라인벤치</t>
  </si>
  <si>
    <t>003800</t>
  </si>
  <si>
    <t>플렛벤치</t>
  </si>
  <si>
    <t>003801</t>
  </si>
  <si>
    <t>003802</t>
  </si>
  <si>
    <t>싣체스트(체스트프레스)</t>
  </si>
  <si>
    <t>003803</t>
  </si>
  <si>
    <t>벤치프래스(인클라인)</t>
  </si>
  <si>
    <t>003804</t>
  </si>
  <si>
    <t>레그컬</t>
  </si>
  <si>
    <t>003805</t>
  </si>
  <si>
    <t>레그프레스</t>
  </si>
  <si>
    <t>003806</t>
  </si>
  <si>
    <t>레그익스텐션</t>
  </si>
  <si>
    <t>003807</t>
  </si>
  <si>
    <t>덤벨(18kg)</t>
  </si>
  <si>
    <t>2011-03-29</t>
  </si>
  <si>
    <t>003808</t>
  </si>
  <si>
    <t>올림픽바</t>
  </si>
  <si>
    <t>2011-04-07</t>
  </si>
  <si>
    <t>003809</t>
  </si>
  <si>
    <t>캐논500D카메라</t>
  </si>
  <si>
    <t>2011-04-13</t>
  </si>
  <si>
    <t>003810</t>
  </si>
  <si>
    <t>음향장비세트(mg124cx)</t>
  </si>
  <si>
    <t>2011-05-18</t>
  </si>
  <si>
    <t>003811</t>
  </si>
  <si>
    <t>골프백보관함</t>
  </si>
  <si>
    <t>2011-05-30</t>
  </si>
  <si>
    <t>003812</t>
  </si>
  <si>
    <t>2011-06-21</t>
  </si>
  <si>
    <t>003813</t>
  </si>
  <si>
    <t>업무용PC</t>
  </si>
  <si>
    <t>2011-06-30</t>
  </si>
  <si>
    <t>003814</t>
  </si>
  <si>
    <t>003815</t>
  </si>
  <si>
    <t>003816</t>
  </si>
  <si>
    <t>LCD모니터(19인치)</t>
  </si>
  <si>
    <t>003817</t>
  </si>
  <si>
    <t>탈의실락카</t>
  </si>
  <si>
    <t>003818</t>
  </si>
  <si>
    <t>일일사물함</t>
  </si>
  <si>
    <t>003819</t>
  </si>
  <si>
    <t>003820</t>
  </si>
  <si>
    <t>003821</t>
  </si>
  <si>
    <t>003822</t>
  </si>
  <si>
    <t>003823</t>
  </si>
  <si>
    <t>2011-07-20</t>
  </si>
  <si>
    <t>003824</t>
  </si>
  <si>
    <t>이동형수중리프트</t>
  </si>
  <si>
    <t>2011-08-24</t>
  </si>
  <si>
    <t>003825</t>
  </si>
  <si>
    <t>수중청소기</t>
  </si>
  <si>
    <t>2011-09-08</t>
  </si>
  <si>
    <t>003826</t>
  </si>
  <si>
    <t>2011-09-09</t>
  </si>
  <si>
    <t>003827</t>
  </si>
  <si>
    <t>통합회원관리시스템서버</t>
  </si>
  <si>
    <t>2011-09-26</t>
  </si>
  <si>
    <t>003828</t>
  </si>
  <si>
    <t>개인사물함(60칸)</t>
  </si>
  <si>
    <t>2011-09-28</t>
  </si>
  <si>
    <t>003829</t>
  </si>
  <si>
    <t>2011-12-14</t>
  </si>
  <si>
    <t>003830</t>
  </si>
  <si>
    <t>복합기(신도리코m401)</t>
  </si>
  <si>
    <t>2011-12-01</t>
  </si>
  <si>
    <t>AK1201B001</t>
  </si>
  <si>
    <t>카메라렌즈</t>
  </si>
  <si>
    <t>DK1201B001</t>
  </si>
  <si>
    <t>다기능복합기</t>
  </si>
  <si>
    <t>AK1201B002</t>
  </si>
  <si>
    <t>AK1202B001</t>
  </si>
  <si>
    <t>사무용의자</t>
  </si>
  <si>
    <t>AK1202B002</t>
  </si>
  <si>
    <t>AK1202B003</t>
  </si>
  <si>
    <t>AK1202B004</t>
  </si>
  <si>
    <t>CK1202B001</t>
  </si>
  <si>
    <t>DK1202B001</t>
  </si>
  <si>
    <t>튼튼교실음향장비</t>
  </si>
  <si>
    <t>DK1202B002</t>
  </si>
  <si>
    <t>EK1202B001</t>
  </si>
  <si>
    <t>FK1202B001</t>
  </si>
  <si>
    <t>GK1202B001</t>
  </si>
  <si>
    <t>DK1202B004</t>
  </si>
  <si>
    <t>FK1202B002</t>
  </si>
  <si>
    <t>프린터(레이져)</t>
  </si>
  <si>
    <t>AK1202B005</t>
  </si>
  <si>
    <t>DK1202B003</t>
  </si>
  <si>
    <t>골프장로비의자</t>
  </si>
  <si>
    <t>DK1203B001</t>
  </si>
  <si>
    <t>JK1203B001</t>
  </si>
  <si>
    <t>업소용냉장고</t>
  </si>
  <si>
    <t>JK1203B002</t>
  </si>
  <si>
    <t>객실용냉장고</t>
  </si>
  <si>
    <t>EK1203B001</t>
  </si>
  <si>
    <t>DK1204B001</t>
  </si>
  <si>
    <t>DK1204B002</t>
  </si>
  <si>
    <t>DK1204B003</t>
  </si>
  <si>
    <t>DK1204B004</t>
  </si>
  <si>
    <t>모니터거치대</t>
  </si>
  <si>
    <t>EK1204B001</t>
  </si>
  <si>
    <t>사이클</t>
  </si>
  <si>
    <t>FK1204B001</t>
  </si>
  <si>
    <t>GK1204B001</t>
  </si>
  <si>
    <t>JK1204B001</t>
  </si>
  <si>
    <t>노래방 모니터</t>
  </si>
  <si>
    <t>FK1204B002</t>
  </si>
  <si>
    <t>GK1204B002</t>
  </si>
  <si>
    <t>CK1204B001</t>
  </si>
  <si>
    <t>락카</t>
  </si>
  <si>
    <t>FK1205B001</t>
  </si>
  <si>
    <t>스탠드에어컨</t>
  </si>
  <si>
    <t>AK1208B001</t>
  </si>
  <si>
    <t>프린터기LP5000DN</t>
    <phoneticPr fontId="4" type="noConversion"/>
  </si>
  <si>
    <t>흑석 전자복사기</t>
  </si>
  <si>
    <t>동작 음향장비</t>
  </si>
  <si>
    <t>흑석 음향장비</t>
  </si>
  <si>
    <t>상도 디지털피아노</t>
  </si>
  <si>
    <t>상도 책걸상</t>
  </si>
  <si>
    <t>상도 피아노</t>
  </si>
  <si>
    <t>상도 문화교실 비품(신발장외6종)</t>
  </si>
  <si>
    <t>상도 음향기기</t>
  </si>
  <si>
    <t>흑석 탁구대</t>
  </si>
  <si>
    <t>상도 악보대</t>
  </si>
  <si>
    <t>동작 탁구대</t>
  </si>
  <si>
    <t>상도 프로젝트외1종</t>
  </si>
  <si>
    <t>장애인 화장실 비상벨용 모니터</t>
  </si>
  <si>
    <t>체육 무인자동화시스템 구축</t>
  </si>
  <si>
    <t xml:space="preserve">업무용 차량(소나타 6801) </t>
  </si>
  <si>
    <t xml:space="preserve">여성플라자 LED TV </t>
  </si>
  <si>
    <t xml:space="preserve">사당 음향기기 </t>
  </si>
  <si>
    <t>흑석 TV</t>
  </si>
  <si>
    <t xml:space="preserve">본부 컴퓨터 및 모니터 </t>
  </si>
  <si>
    <t xml:space="preserve">본부 백업서버 컴퓨터 및 장비 </t>
  </si>
  <si>
    <t>전산실 에어컨(벽걸이형)  비용 지출</t>
  </si>
  <si>
    <t xml:space="preserve">장애인 종합안내 촉지도 </t>
  </si>
  <si>
    <t>장애인종합안내촉지도</t>
  </si>
  <si>
    <t xml:space="preserve">장애인 영상전화기 </t>
  </si>
  <si>
    <t xml:space="preserve">장애인 냉온수점자판 </t>
  </si>
  <si>
    <t xml:space="preserve">흑석체육센터 보조휠체어 </t>
  </si>
  <si>
    <t xml:space="preserve">흑석체육센터 기저귀교환대 </t>
  </si>
  <si>
    <t xml:space="preserve">장애인 점자책 </t>
  </si>
  <si>
    <t>헬스장 개인사물함 (36ea)</t>
    <phoneticPr fontId="2" type="noConversion"/>
  </si>
  <si>
    <t>헬스장 TV모니터 (자본)</t>
  </si>
  <si>
    <t>2014/02/03</t>
  </si>
  <si>
    <t>2014/02/21</t>
  </si>
  <si>
    <t>2014/02/27</t>
  </si>
  <si>
    <t>2014/04/10</t>
  </si>
  <si>
    <t>2014/04/14</t>
  </si>
  <si>
    <t xml:space="preserve">자본-여성 무인발권기 </t>
  </si>
  <si>
    <t xml:space="preserve">자본-여성 수영장 여자탈의실 공용락카 </t>
  </si>
  <si>
    <t>자본-사당 무인발권기 설치공사</t>
  </si>
  <si>
    <t>2014/04/17</t>
  </si>
  <si>
    <t xml:space="preserve">자본-사당 헬스장 모니터 </t>
  </si>
  <si>
    <t>2014/04/24</t>
  </si>
  <si>
    <t xml:space="preserve">자본-본부 컴퓨터 </t>
  </si>
  <si>
    <t xml:space="preserve">자본-동작 헬스장 TV </t>
  </si>
  <si>
    <t xml:space="preserve">자본-헬스장 런닝머신 </t>
  </si>
  <si>
    <t xml:space="preserve">자본-헬스장 체지방 분해기 </t>
  </si>
  <si>
    <t>2014/04/29</t>
  </si>
  <si>
    <t>자본-사당 헬스장 LCD TV</t>
  </si>
  <si>
    <t>2014/04/30</t>
  </si>
  <si>
    <t>자본-휴양소 TV</t>
  </si>
  <si>
    <t xml:space="preserve">자본-휴양소 침대 </t>
  </si>
  <si>
    <t>2014/05/02</t>
  </si>
  <si>
    <t xml:space="preserve">자본-동작 헬스기구 </t>
  </si>
  <si>
    <t>2014/05/12</t>
  </si>
  <si>
    <t>자본-동작 헬스기구 (두비원)</t>
  </si>
  <si>
    <t>자본-동작 헬스기구 (현대)</t>
  </si>
  <si>
    <t>2014/05/20</t>
  </si>
  <si>
    <t>2014/05/22</t>
  </si>
  <si>
    <t>자본-동작 헬스기구</t>
    <phoneticPr fontId="2" type="noConversion"/>
  </si>
  <si>
    <t>2014/07/11</t>
  </si>
  <si>
    <t>2014/07/18</t>
  </si>
  <si>
    <t>2014/08/22</t>
  </si>
  <si>
    <t>유 형 자 산 합 계</t>
    <phoneticPr fontId="4" type="noConversion"/>
  </si>
  <si>
    <t>2014/05/14</t>
  </si>
  <si>
    <t>2014/07/03</t>
  </si>
  <si>
    <t>자본-휴양소 객실 냉장고</t>
    <phoneticPr fontId="2" type="noConversion"/>
  </si>
  <si>
    <t>무 형 자 산</t>
    <phoneticPr fontId="4" type="noConversion"/>
  </si>
  <si>
    <t>MS오피스2000:11EA</t>
    <phoneticPr fontId="4" type="noConversion"/>
  </si>
  <si>
    <t>체육시설회원PROGR</t>
    <phoneticPr fontId="4" type="noConversion"/>
  </si>
  <si>
    <t>MS(SQL):1세트</t>
    <phoneticPr fontId="4" type="noConversion"/>
  </si>
  <si>
    <t>오피스 워디안:30유저</t>
    <phoneticPr fontId="4" type="noConversion"/>
  </si>
  <si>
    <t>인사관리프로그램(더</t>
    <phoneticPr fontId="4" type="noConversion"/>
  </si>
  <si>
    <t>문서보관시스템</t>
    <phoneticPr fontId="4" type="noConversion"/>
  </si>
  <si>
    <t>급여프로그램</t>
    <phoneticPr fontId="4" type="noConversion"/>
  </si>
  <si>
    <t>소프트웨어(일러스트</t>
    <phoneticPr fontId="4" type="noConversion"/>
  </si>
  <si>
    <t>소프트웨어(포토샵)</t>
    <phoneticPr fontId="4" type="noConversion"/>
  </si>
  <si>
    <t>소프트웨어(한글2005</t>
    <phoneticPr fontId="4" type="noConversion"/>
  </si>
  <si>
    <t>MS Office Pro</t>
    <phoneticPr fontId="4" type="noConversion"/>
  </si>
  <si>
    <t>v3백신</t>
    <phoneticPr fontId="4" type="noConversion"/>
  </si>
  <si>
    <t>Win XP Professional</t>
    <phoneticPr fontId="4" type="noConversion"/>
  </si>
  <si>
    <t>백신서버용</t>
    <phoneticPr fontId="4" type="noConversion"/>
  </si>
  <si>
    <t>포토샵CS2</t>
    <phoneticPr fontId="4" type="noConversion"/>
  </si>
  <si>
    <t>백신V3</t>
    <phoneticPr fontId="4" type="noConversion"/>
  </si>
  <si>
    <t>인사급여프로그램</t>
    <phoneticPr fontId="4" type="noConversion"/>
  </si>
  <si>
    <t>백신 server</t>
    <phoneticPr fontId="4" type="noConversion"/>
  </si>
  <si>
    <t>업무용SW(백신Client)</t>
    <phoneticPr fontId="4" type="noConversion"/>
  </si>
  <si>
    <t>Red Hat Linux 5.0</t>
    <phoneticPr fontId="4" type="noConversion"/>
  </si>
  <si>
    <t>전자결제시스템</t>
    <phoneticPr fontId="4" type="noConversion"/>
  </si>
  <si>
    <t>업무용소프트웨어(4종401개)</t>
    <phoneticPr fontId="4" type="noConversion"/>
  </si>
  <si>
    <t>통합회원관리프로그램(혁산정보)</t>
    <phoneticPr fontId="4" type="noConversion"/>
  </si>
  <si>
    <t>소프트웨어</t>
    <phoneticPr fontId="4" type="noConversion"/>
  </si>
  <si>
    <t>전자결재시스템 사용자 라이선스</t>
    <phoneticPr fontId="4" type="noConversion"/>
  </si>
  <si>
    <t>자본-홈페이지 개선 웹방화벽</t>
    <phoneticPr fontId="2" type="noConversion"/>
  </si>
  <si>
    <t>자본-홈페이지 웹접근성</t>
    <phoneticPr fontId="2" type="noConversion"/>
  </si>
  <si>
    <t>개인정보 접근제어 솔루션</t>
    <phoneticPr fontId="2" type="noConversion"/>
  </si>
  <si>
    <t>자본-여성 고압세척기</t>
    <phoneticPr fontId="2" type="noConversion"/>
  </si>
  <si>
    <t>자본-흑석 채성분분석기</t>
    <phoneticPr fontId="2" type="noConversion"/>
  </si>
  <si>
    <t>자본-동작 무인타석배정기</t>
    <phoneticPr fontId="2" type="noConversion"/>
  </si>
  <si>
    <t>무인경비 시스템</t>
    <phoneticPr fontId="4" type="noConversion"/>
  </si>
  <si>
    <t>체육센터 회원PROGR</t>
    <phoneticPr fontId="4" type="noConversion"/>
  </si>
  <si>
    <t>회계프로그램</t>
    <phoneticPr fontId="4" type="noConversion"/>
  </si>
  <si>
    <t>워디안프로그램:12EA</t>
    <phoneticPr fontId="4" type="noConversion"/>
  </si>
  <si>
    <t>워디안프로그램:2EA</t>
    <phoneticPr fontId="4" type="noConversion"/>
  </si>
  <si>
    <t>자산관리프로그램</t>
    <phoneticPr fontId="4" type="noConversion"/>
  </si>
  <si>
    <t>DB서버및스토리지장비</t>
    <phoneticPr fontId="4" type="noConversion"/>
  </si>
  <si>
    <t>나모2006</t>
    <phoneticPr fontId="4" type="noConversion"/>
  </si>
  <si>
    <t>알집6.0</t>
    <phoneticPr fontId="4" type="noConversion"/>
  </si>
  <si>
    <t>MS OFFICE(2007)</t>
    <phoneticPr fontId="4" type="noConversion"/>
  </si>
  <si>
    <t>공사원가작성SW</t>
    <phoneticPr fontId="4" type="noConversion"/>
  </si>
  <si>
    <t>백신 client</t>
    <phoneticPr fontId="4" type="noConversion"/>
  </si>
  <si>
    <t>아크로뱃 SW</t>
    <phoneticPr fontId="4" type="noConversion"/>
  </si>
  <si>
    <t>윈도우비스타 SW</t>
    <phoneticPr fontId="4" type="noConversion"/>
  </si>
  <si>
    <t>포토샵 SW</t>
    <phoneticPr fontId="4" type="noConversion"/>
  </si>
  <si>
    <t>한글 SW</t>
    <phoneticPr fontId="4" type="noConversion"/>
  </si>
  <si>
    <t>업무용소프트웨어</t>
    <phoneticPr fontId="4" type="noConversion"/>
  </si>
  <si>
    <t>소프트웨어백신</t>
    <phoneticPr fontId="4" type="noConversion"/>
  </si>
  <si>
    <t>소프트웨어알툴즈</t>
    <phoneticPr fontId="4" type="noConversion"/>
  </si>
  <si>
    <t>소프트웨어SQL</t>
    <phoneticPr fontId="4" type="noConversion"/>
  </si>
  <si>
    <t>Net Helper</t>
    <phoneticPr fontId="4" type="noConversion"/>
  </si>
  <si>
    <t>업무용소프트웨어(4종31개)</t>
    <phoneticPr fontId="4" type="noConversion"/>
  </si>
  <si>
    <t>더존프로그램</t>
    <phoneticPr fontId="4" type="noConversion"/>
  </si>
  <si>
    <t>개인정보유출방지 및 개인정보보호 솔루션</t>
    <phoneticPr fontId="4" type="noConversion"/>
  </si>
  <si>
    <t>백신 소프트웨어, 전용 서버 및 데이터베이스</t>
    <phoneticPr fontId="4" type="noConversion"/>
  </si>
  <si>
    <t>백업솔루션</t>
    <phoneticPr fontId="2" type="noConversion"/>
  </si>
  <si>
    <t>업무용소프트웨어</t>
    <phoneticPr fontId="2" type="noConversion"/>
  </si>
  <si>
    <t>** 기초금액 전기보고서와 대사함</t>
    <phoneticPr fontId="2" type="noConversion"/>
  </si>
  <si>
    <t>당기말
상각누계액</t>
    <phoneticPr fontId="2" type="noConversion"/>
  </si>
  <si>
    <t>당기말
장부가액</t>
    <phoneticPr fontId="2" type="noConversion"/>
  </si>
  <si>
    <t>** 2009년 자산 상각완료2014년</t>
    <phoneticPr fontId="2" type="noConversion"/>
  </si>
  <si>
    <t>** 무형자산은 정액법 월할 상각 내용년수 5년</t>
    <phoneticPr fontId="2" type="noConversion"/>
  </si>
  <si>
    <t>2015/02/25</t>
  </si>
  <si>
    <t>2015/02/16</t>
  </si>
  <si>
    <t>2015/03/04</t>
  </si>
  <si>
    <t>2015/03/12</t>
  </si>
  <si>
    <t>2015/03/19</t>
  </si>
  <si>
    <t>2015/03/23</t>
  </si>
  <si>
    <t>2015/03/26</t>
  </si>
  <si>
    <t>2015/04/30</t>
  </si>
  <si>
    <t>2015/05/04</t>
  </si>
  <si>
    <t>2015/05/14</t>
  </si>
  <si>
    <t>2015/05/27</t>
  </si>
  <si>
    <t>2015/06/09</t>
  </si>
  <si>
    <t>2015/06/17</t>
  </si>
  <si>
    <t>2015/06/24</t>
  </si>
  <si>
    <t>2015/07/13</t>
  </si>
  <si>
    <t>2015/08/12</t>
  </si>
  <si>
    <t>유형자산</t>
    <phoneticPr fontId="2" type="noConversion"/>
  </si>
  <si>
    <t>무형자산</t>
    <phoneticPr fontId="2" type="noConversion"/>
  </si>
  <si>
    <t>차량</t>
    <phoneticPr fontId="2" type="noConversion"/>
  </si>
  <si>
    <t>합    계</t>
    <phoneticPr fontId="2" type="noConversion"/>
  </si>
  <si>
    <t>2015말장부가</t>
    <phoneticPr fontId="2" type="noConversion"/>
  </si>
  <si>
    <t>취득분 감가상각</t>
    <phoneticPr fontId="2" type="noConversion"/>
  </si>
  <si>
    <t>합     계</t>
    <phoneticPr fontId="2" type="noConversion"/>
  </si>
  <si>
    <t>구분</t>
    <phoneticPr fontId="2" type="noConversion"/>
  </si>
  <si>
    <t xml:space="preserve"> </t>
    <phoneticPr fontId="2" type="noConversion"/>
  </si>
  <si>
    <t>무 형 자 산</t>
    <phoneticPr fontId="2" type="noConversion"/>
  </si>
  <si>
    <t>백신소프트웨어</t>
    <phoneticPr fontId="2" type="noConversion"/>
  </si>
  <si>
    <t>공  기 구 비 품</t>
    <phoneticPr fontId="2" type="noConversion"/>
  </si>
  <si>
    <t>무형</t>
    <phoneticPr fontId="2" type="noConversion"/>
  </si>
  <si>
    <t>비품</t>
    <phoneticPr fontId="2" type="noConversion"/>
  </si>
  <si>
    <t>사당문화회관 사물함</t>
    <phoneticPr fontId="2" type="noConversion"/>
  </si>
  <si>
    <t>무인발권기</t>
    <phoneticPr fontId="2" type="noConversion"/>
  </si>
  <si>
    <t xml:space="preserve">자본-여성 헬스기구 </t>
    <phoneticPr fontId="2" type="noConversion"/>
  </si>
  <si>
    <t>자본-여성 헬스기구</t>
    <phoneticPr fontId="2" type="noConversion"/>
  </si>
  <si>
    <t>여성 싸이클</t>
    <phoneticPr fontId="2" type="noConversion"/>
  </si>
  <si>
    <t>자본-업무용노트북 및 모니터</t>
    <phoneticPr fontId="2" type="noConversion"/>
  </si>
  <si>
    <t>자본-사당 수영장 음향장비</t>
    <phoneticPr fontId="2" type="noConversion"/>
  </si>
  <si>
    <t>자본-사당 고압세척기</t>
    <phoneticPr fontId="2" type="noConversion"/>
  </si>
  <si>
    <t>자본-동작 헬스장 거꾸리(동작-347)</t>
    <phoneticPr fontId="2" type="noConversion"/>
  </si>
  <si>
    <t>자본-업무용 PC 및 모니터(경영-595)</t>
    <phoneticPr fontId="2" type="noConversion"/>
  </si>
  <si>
    <t>자본-플로터</t>
    <phoneticPr fontId="2" type="noConversion"/>
  </si>
  <si>
    <t>자본-동작 체성분 분석기(동작-543)</t>
    <phoneticPr fontId="2" type="noConversion"/>
  </si>
  <si>
    <t>자본-동작 헬스기구(동작-552)</t>
    <phoneticPr fontId="2" type="noConversion"/>
  </si>
  <si>
    <t>자본-동작 소체육관 기구</t>
    <phoneticPr fontId="2" type="noConversion"/>
  </si>
  <si>
    <t>자본-소체육관 플레잉요가랙(동작-771)</t>
    <phoneticPr fontId="2" type="noConversion"/>
  </si>
  <si>
    <t>자본-2015년 자본예산 강화ABS사물함</t>
    <phoneticPr fontId="2" type="noConversion"/>
  </si>
  <si>
    <t>자본-2015년 소체육관 기구동작-807</t>
    <phoneticPr fontId="2" type="noConversion"/>
  </si>
  <si>
    <t>자본-2015년 소체육관 소도구(동작-819)</t>
    <phoneticPr fontId="2" type="noConversion"/>
  </si>
  <si>
    <t>자본-동작 소체육관 벽면 거울</t>
    <phoneticPr fontId="2" type="noConversion"/>
  </si>
  <si>
    <t>자본-공기구비품-플라잉요가 기자재 (동작-1048)</t>
    <phoneticPr fontId="2" type="noConversion"/>
  </si>
  <si>
    <t>여성-763 수영장 개인사물함</t>
    <phoneticPr fontId="2" type="noConversion"/>
  </si>
  <si>
    <t>여성-765 수영장 무인락커 시스템</t>
    <phoneticPr fontId="2" type="noConversion"/>
  </si>
  <si>
    <t>자본예산(사당-1644)지하1층 여자탈의실 에어컨</t>
    <phoneticPr fontId="2" type="noConversion"/>
  </si>
  <si>
    <t>상도-700 헬스기구</t>
    <phoneticPr fontId="2" type="noConversion"/>
  </si>
  <si>
    <t>동작구민체육센터-1555 강습용 피아노</t>
    <phoneticPr fontId="2" type="noConversion"/>
  </si>
  <si>
    <t>수납장(여성플라자-1119)</t>
    <phoneticPr fontId="2" type="noConversion"/>
  </si>
  <si>
    <t>흑석 음향장비</t>
    <phoneticPr fontId="2" type="noConversion"/>
  </si>
  <si>
    <t>자본-헬스장 회원출입 무인자동화 시스템</t>
    <phoneticPr fontId="2" type="noConversion"/>
  </si>
  <si>
    <t>회계프로그램전용서버OS및이용자라이센스구매비용지출</t>
  </si>
  <si>
    <t>백신소프트웨어구매비지출</t>
  </si>
  <si>
    <t>2016/11/10</t>
  </si>
  <si>
    <t>2016/12/07</t>
  </si>
  <si>
    <t>사당문화회관컬러프린터(사당-233)</t>
    <phoneticPr fontId="2" type="noConversion"/>
  </si>
  <si>
    <t>문서세단기(여성-171)</t>
    <phoneticPr fontId="2" type="noConversion"/>
  </si>
  <si>
    <t>문서세단기(동작-270)</t>
    <phoneticPr fontId="2" type="noConversion"/>
  </si>
  <si>
    <t>문서세단기(사당-354)</t>
    <phoneticPr fontId="2" type="noConversion"/>
  </si>
  <si>
    <t>헬스기구 조달구매(사당-469)</t>
    <phoneticPr fontId="2" type="noConversion"/>
  </si>
  <si>
    <t>객실환경관리청소기구매(휴양소-247)</t>
    <phoneticPr fontId="2" type="noConversion"/>
  </si>
  <si>
    <t>다목적강당 냉난방기설치(사당-468)</t>
    <phoneticPr fontId="2" type="noConversion"/>
  </si>
  <si>
    <t>ERP시스템 전용서버 구매(경지-394)</t>
    <phoneticPr fontId="2" type="noConversion"/>
  </si>
  <si>
    <t>다목적실음향장비구매대금지급(여성-321)</t>
    <phoneticPr fontId="2" type="noConversion"/>
  </si>
  <si>
    <t>컴퓨터및모니터 조달구매(경영-552)</t>
    <phoneticPr fontId="2" type="noConversion"/>
  </si>
  <si>
    <t>수영장음향장비구매(동작-733)</t>
    <phoneticPr fontId="2" type="noConversion"/>
  </si>
  <si>
    <t>다목적실음향장비(동작-734)</t>
    <phoneticPr fontId="2" type="noConversion"/>
  </si>
  <si>
    <t>필라테스스튜디오프린터기조달구매(체육-100)</t>
    <phoneticPr fontId="2" type="noConversion"/>
  </si>
  <si>
    <t>필라테스스튜디오컴퓨터및모니터조달구매(체육-100)</t>
    <phoneticPr fontId="2" type="noConversion"/>
  </si>
  <si>
    <t>음향장비구매대금지급(사당-637)</t>
    <phoneticPr fontId="2" type="noConversion"/>
  </si>
  <si>
    <t>기구필라테스개인룸기구구매(체육-100)</t>
    <phoneticPr fontId="2" type="noConversion"/>
  </si>
  <si>
    <t>기구필라테스그룹룸기구구매(체육-201)</t>
    <phoneticPr fontId="2" type="noConversion"/>
  </si>
  <si>
    <t>도서반납함구매(솔밭-173)</t>
    <phoneticPr fontId="2" type="noConversion"/>
  </si>
  <si>
    <t>체성분측정기 조달구매(여성-1277)</t>
    <phoneticPr fontId="2" type="noConversion"/>
  </si>
  <si>
    <t>필라테스스튜디오비품조달구매(체육-100)</t>
    <phoneticPr fontId="2" type="noConversion"/>
  </si>
  <si>
    <t>필라테스스튜디오진공청소기조달구매(체육-100)</t>
    <phoneticPr fontId="2" type="noConversion"/>
  </si>
  <si>
    <t>3층필라테스교실음향장비구매(체육-100)</t>
    <phoneticPr fontId="2" type="noConversion"/>
  </si>
  <si>
    <t>다목적실무인락커시스템공사대금지급(동작-805)</t>
    <phoneticPr fontId="2" type="noConversion"/>
  </si>
  <si>
    <t>필라테스스튜디오소도구(덤벨)구매</t>
    <phoneticPr fontId="2" type="noConversion"/>
  </si>
  <si>
    <t>헬스장발권용터치모니터구매</t>
    <phoneticPr fontId="2" type="noConversion"/>
  </si>
  <si>
    <t>음향장비교체비지급(상도-664)</t>
    <phoneticPr fontId="2" type="noConversion"/>
  </si>
  <si>
    <t>벽걸이에어컨2대구매설치</t>
    <phoneticPr fontId="2" type="noConversion"/>
  </si>
  <si>
    <t>2층세미나실냉방기설치공사비지급</t>
    <phoneticPr fontId="2" type="noConversion"/>
  </si>
  <si>
    <t>상도헬스장대형청소기구매</t>
    <phoneticPr fontId="2" type="noConversion"/>
  </si>
  <si>
    <t>접수처발권용감열식프린터기구매(사당)</t>
    <phoneticPr fontId="2" type="noConversion"/>
  </si>
  <si>
    <t>냉난방기구매(흑석-1547)</t>
    <phoneticPr fontId="2" type="noConversion"/>
  </si>
  <si>
    <t>냉장고(5대)구매 (공영주차장)</t>
    <phoneticPr fontId="2" type="noConversion"/>
  </si>
  <si>
    <t>동작 트램폴린 수업용단상 제작구매</t>
    <phoneticPr fontId="2" type="noConversion"/>
  </si>
  <si>
    <t>공영주차장에어컨구매</t>
    <phoneticPr fontId="2" type="noConversion"/>
  </si>
  <si>
    <t>여성 헬스장런닝머신TV구매</t>
    <phoneticPr fontId="2" type="noConversion"/>
  </si>
  <si>
    <t>헬스장런닝머신모니터구매(흑석)</t>
    <phoneticPr fontId="2" type="noConversion"/>
  </si>
  <si>
    <t>수영장(의무실)의료용침대(진찰대)구매(여성)</t>
    <phoneticPr fontId="2" type="noConversion"/>
  </si>
  <si>
    <t>청소용세탁기구매</t>
    <phoneticPr fontId="2" type="noConversion"/>
  </si>
  <si>
    <t>사당문화회관 문화교실 의자교체</t>
    <phoneticPr fontId="2" type="noConversion"/>
  </si>
  <si>
    <t>전기말장부가액</t>
    <phoneticPr fontId="2" type="noConversion"/>
  </si>
  <si>
    <t>차 량 운 반 구 소 계</t>
    <phoneticPr fontId="2" type="noConversion"/>
  </si>
  <si>
    <t>감가상각비</t>
    <phoneticPr fontId="2" type="noConversion"/>
  </si>
  <si>
    <t>무 형 자 산 소 계</t>
    <phoneticPr fontId="4" type="noConversion"/>
  </si>
  <si>
    <t>총        합       계</t>
    <phoneticPr fontId="2" type="noConversion"/>
  </si>
  <si>
    <t>총계</t>
    <phoneticPr fontId="2" type="noConversion"/>
  </si>
  <si>
    <t>자     산     명</t>
    <phoneticPr fontId="2" type="noConversion"/>
  </si>
  <si>
    <t>계 정 과 목</t>
    <phoneticPr fontId="2" type="noConversion"/>
  </si>
  <si>
    <t>취 득 일 자</t>
    <phoneticPr fontId="2" type="noConversion"/>
  </si>
  <si>
    <t>취 득 가 액</t>
    <phoneticPr fontId="4" type="noConversion"/>
  </si>
  <si>
    <t>감  가  상  각  비  명  세  서</t>
    <phoneticPr fontId="2" type="noConversion"/>
  </si>
  <si>
    <t>2016년12월 31일현재</t>
    <phoneticPr fontId="2" type="noConversion"/>
  </si>
  <si>
    <t>2017년12월 31일현재</t>
    <phoneticPr fontId="2" type="noConversion"/>
  </si>
  <si>
    <t>주차팀 업무용 차량</t>
    <phoneticPr fontId="2" type="noConversion"/>
  </si>
  <si>
    <t>벨트마사지 외1종</t>
    <phoneticPr fontId="2" type="noConversion"/>
  </si>
  <si>
    <t>대형 청소기</t>
    <phoneticPr fontId="2" type="noConversion"/>
  </si>
  <si>
    <t>체성분분석기 외 1종</t>
    <phoneticPr fontId="2" type="noConversion"/>
  </si>
  <si>
    <t>탁구대 외 2종</t>
    <phoneticPr fontId="2" type="noConversion"/>
  </si>
  <si>
    <t>동작구민체육센터 로비 의자</t>
    <phoneticPr fontId="2" type="noConversion"/>
  </si>
  <si>
    <t>동작구민체육센터 공용락커</t>
    <phoneticPr fontId="2" type="noConversion"/>
  </si>
  <si>
    <t>동작휴양소 객실 전기밥솥</t>
    <phoneticPr fontId="2" type="noConversion"/>
  </si>
  <si>
    <t>수영장 개인사물함</t>
    <phoneticPr fontId="2" type="noConversion"/>
  </si>
  <si>
    <t>동작휴양소 강당 비디오프로젝터</t>
    <phoneticPr fontId="2" type="noConversion"/>
  </si>
  <si>
    <t>동작구민체육센터  전자키시스템</t>
    <phoneticPr fontId="2" type="noConversion"/>
  </si>
  <si>
    <t>컴퓨터 및 모니터</t>
    <phoneticPr fontId="2" type="noConversion"/>
  </si>
  <si>
    <t>사당문화회관 수영장 코스로프</t>
    <phoneticPr fontId="2" type="noConversion"/>
  </si>
  <si>
    <t>상도스포츠클럽 모니터 외 1종</t>
    <phoneticPr fontId="2" type="noConversion"/>
  </si>
  <si>
    <t>동작구민체육센터 개인사물함</t>
    <phoneticPr fontId="2" type="noConversion"/>
  </si>
  <si>
    <t>동작휴양소 벽걸이 선풍기</t>
    <phoneticPr fontId="2" type="noConversion"/>
  </si>
  <si>
    <t>여성플라자스포츠센터 냉장고</t>
    <phoneticPr fontId="2" type="noConversion"/>
  </si>
  <si>
    <t xml:space="preserve">여성플라자스포츠센터 (전자키)시스템 </t>
    <phoneticPr fontId="2" type="noConversion"/>
  </si>
  <si>
    <t>여성플라자스포츠센터 헬스장 운동기구</t>
    <phoneticPr fontId="2" type="noConversion"/>
  </si>
  <si>
    <t>상도스포츠클럽 피아노</t>
    <phoneticPr fontId="2" type="noConversion"/>
  </si>
  <si>
    <t>여성플라자스포츠센터 업무용 PC</t>
    <phoneticPr fontId="2" type="noConversion"/>
  </si>
  <si>
    <t>컨테이너 (동작)</t>
    <phoneticPr fontId="2" type="noConversion"/>
  </si>
  <si>
    <t>업무용 노트북 및 컴퓨터</t>
    <phoneticPr fontId="2" type="noConversion"/>
  </si>
  <si>
    <t>업무용 컴퓨터 SSD</t>
    <phoneticPr fontId="2" type="noConversion"/>
  </si>
  <si>
    <t>2017/03/06</t>
  </si>
  <si>
    <t>2017/03/07</t>
  </si>
  <si>
    <t>2017/03/09</t>
  </si>
  <si>
    <t>2017/03/17</t>
  </si>
  <si>
    <t>2017/03/20</t>
  </si>
  <si>
    <t>2017/03/22</t>
  </si>
  <si>
    <t>2017/03/24</t>
  </si>
  <si>
    <t>2017/04/03</t>
  </si>
  <si>
    <t>2017/04/17</t>
  </si>
  <si>
    <t>2017/05/18</t>
  </si>
  <si>
    <t>2017/06/07</t>
  </si>
  <si>
    <t>2017/06/09</t>
  </si>
  <si>
    <t>2017/06/15</t>
  </si>
  <si>
    <t>2017/07/04</t>
  </si>
  <si>
    <t>2017/07/27</t>
  </si>
  <si>
    <t>2017/08/17</t>
  </si>
  <si>
    <t>2017/08/24</t>
  </si>
  <si>
    <t>2017/08/31</t>
  </si>
  <si>
    <t>2017/09/13</t>
  </si>
  <si>
    <t>2017/09/15</t>
  </si>
  <si>
    <t>2017/02/09</t>
  </si>
  <si>
    <t>2017/02/23</t>
  </si>
  <si>
    <t>2017/04/10</t>
  </si>
  <si>
    <t>2017/05/04</t>
  </si>
  <si>
    <t>2017/05/26</t>
  </si>
  <si>
    <t>통합사무자동화시스템</t>
    <phoneticPr fontId="2" type="noConversion"/>
  </si>
  <si>
    <t>동작구민체육센터 인바디프로그램</t>
    <phoneticPr fontId="2" type="noConversion"/>
  </si>
  <si>
    <t>사당종합체육관 인바디 프로그램</t>
    <phoneticPr fontId="2" type="noConversion"/>
  </si>
  <si>
    <t>동작휴양소 개인정보 노출방지 솔루션</t>
    <phoneticPr fontId="2" type="noConversion"/>
  </si>
  <si>
    <t>더존G20 금융CMS 연동모듈</t>
    <phoneticPr fontId="2" type="noConversion"/>
  </si>
  <si>
    <t xml:space="preserve"> </t>
    <phoneticPr fontId="2" type="noConversion"/>
  </si>
  <si>
    <t>5년 균등액</t>
    <phoneticPr fontId="2" type="noConversion"/>
  </si>
  <si>
    <t>자본금 현금</t>
    <phoneticPr fontId="2" type="noConversion"/>
  </si>
  <si>
    <t>2016.12.31</t>
    <phoneticPr fontId="2" type="noConversion"/>
  </si>
  <si>
    <t>감가상각비 전입</t>
    <phoneticPr fontId="2" type="noConversion"/>
  </si>
  <si>
    <t>2016.12.30</t>
    <phoneticPr fontId="2" type="noConversion"/>
  </si>
  <si>
    <t>자본예산 구입비용</t>
    <phoneticPr fontId="2" type="noConversion"/>
  </si>
  <si>
    <t>2017.12.31</t>
    <phoneticPr fontId="2" type="noConversion"/>
  </si>
  <si>
    <t>감가상각비 전입</t>
    <phoneticPr fontId="2" type="noConversion"/>
  </si>
  <si>
    <t xml:space="preserve"> </t>
    <phoneticPr fontId="2" type="noConversion"/>
  </si>
  <si>
    <t xml:space="preserve"> </t>
    <phoneticPr fontId="2" type="noConversion"/>
  </si>
  <si>
    <t>일    자</t>
    <phoneticPr fontId="2" type="noConversion"/>
  </si>
  <si>
    <t>내      용</t>
    <phoneticPr fontId="2" type="noConversion"/>
  </si>
  <si>
    <t>누  계  액</t>
    <phoneticPr fontId="2" type="noConversion"/>
  </si>
  <si>
    <t xml:space="preserve"> ○ 자본금 현황</t>
    <phoneticPr fontId="2" type="noConversion"/>
  </si>
  <si>
    <t>2017.12.30</t>
    <phoneticPr fontId="2" type="noConversion"/>
  </si>
  <si>
    <t>금   액</t>
    <phoneticPr fontId="2" type="noConversion"/>
  </si>
  <si>
    <t xml:space="preserve">백신프로그램 갱신(구매) 비용 </t>
    <phoneticPr fontId="2" type="noConversion"/>
  </si>
  <si>
    <t>사당문화회관 로비 의자구매</t>
    <phoneticPr fontId="2" type="noConversion"/>
  </si>
  <si>
    <t>순번발행기 구매</t>
    <phoneticPr fontId="2" type="noConversion"/>
  </si>
  <si>
    <t>동작구민체육센터 수영장 공용락커 구매</t>
    <phoneticPr fontId="2" type="noConversion"/>
  </si>
  <si>
    <t>동작구민체육센터 수영장 락커 전자키 이전설치 공사</t>
    <phoneticPr fontId="2" type="noConversion"/>
  </si>
  <si>
    <t>사당문화회관 3층 강당 락커 구매</t>
    <phoneticPr fontId="2" type="noConversion"/>
  </si>
  <si>
    <t>구분</t>
    <phoneticPr fontId="4" type="noConversion"/>
  </si>
  <si>
    <t xml:space="preserve">사당종합체육관-458 디지털안내시스템 </t>
  </si>
  <si>
    <t xml:space="preserve">상도스포츠클럽-246 피아노교실 공기청정기 </t>
  </si>
  <si>
    <t xml:space="preserve">사당종합체육관-460 제설기 </t>
  </si>
  <si>
    <t xml:space="preserve">사당종합체육관-510 헬스장 운동기구 파워렉 </t>
  </si>
  <si>
    <t xml:space="preserve">사당종합체육관-509 헬스장 필요 운동기구 </t>
  </si>
  <si>
    <t>사당종합체육관-540 안내데스크 선반</t>
  </si>
  <si>
    <t>사당종합체육관-542 스텐딩 업무용 책상</t>
  </si>
  <si>
    <t xml:space="preserve">사당종합체육관-543 물걸레 진공청소기 </t>
  </si>
  <si>
    <t xml:space="preserve">사당종합체육관-539 스텐딩 업무용 의자 </t>
  </si>
  <si>
    <t>사당종합체육관-672 직원휴계실 쇼파 및 탁자</t>
  </si>
  <si>
    <t xml:space="preserve">사당종합체육관-594 사당종합체육관 로비 소파 </t>
  </si>
  <si>
    <t xml:space="preserve">동작구민체육센터-846 헬스장 공용락커 </t>
  </si>
  <si>
    <t xml:space="preserve">동작구민체육센터-921 자본예산 활용 헬스기구 </t>
  </si>
  <si>
    <t xml:space="preserve">동작구민체육센터-1324 건조기 </t>
  </si>
  <si>
    <t>사당종합체육관-1051 탁구연습로봇</t>
  </si>
  <si>
    <t xml:space="preserve">경영지원팀-1084 컴퓨터 및 모니터 </t>
  </si>
  <si>
    <t xml:space="preserve">사당문화회관-1392 접수처 스탠딩 선반 </t>
  </si>
  <si>
    <t xml:space="preserve">동작휴양소-1040 동작휴양소 방송설비 </t>
  </si>
  <si>
    <t xml:space="preserve">흑석체육센터-625 흑석체육센터 전자식 농구대 </t>
  </si>
  <si>
    <t xml:space="preserve">사당종합체육관-333 종합 안내게시판 </t>
  </si>
  <si>
    <t>사당종합체육관-405 코팅기</t>
  </si>
  <si>
    <t>사당종합체육관-508 헬스장 중량원판</t>
  </si>
  <si>
    <t>동작구민체육센터-1053 헬스장 전자키 이전설치</t>
  </si>
  <si>
    <t xml:space="preserve">상도스포츠클럽-685 헬스장 개인사물함 </t>
  </si>
  <si>
    <t>사당종합체육관-2222 공기청정기</t>
  </si>
  <si>
    <t xml:space="preserve">동작구민체육센터-3286 냉장고 </t>
  </si>
  <si>
    <t>공기구비품</t>
  </si>
  <si>
    <t>소프트웨어및전산장비</t>
  </si>
  <si>
    <t xml:space="preserve"> </t>
    <phoneticPr fontId="2" type="noConversion"/>
  </si>
  <si>
    <t xml:space="preserve"> </t>
    <phoneticPr fontId="2" type="noConversion"/>
  </si>
  <si>
    <t>흑석체육센터-568 흑석체육센터 원판</t>
    <phoneticPr fontId="2" type="noConversion"/>
  </si>
  <si>
    <t>화물차량 포터(휴양소)</t>
    <phoneticPr fontId="2" type="noConversion"/>
  </si>
  <si>
    <t>자동신장계 및 악력측정시스템</t>
  </si>
  <si>
    <t>체지방측정기 프로그램</t>
  </si>
  <si>
    <t>지하1층 여자탈의실 에어컨</t>
    <phoneticPr fontId="2" type="noConversion"/>
  </si>
  <si>
    <t>피아노</t>
    <phoneticPr fontId="2" type="noConversion"/>
  </si>
  <si>
    <t>수납장</t>
    <phoneticPr fontId="2" type="noConversion"/>
  </si>
  <si>
    <t>컬러프린터(사당-233)</t>
    <phoneticPr fontId="2" type="noConversion"/>
  </si>
  <si>
    <t>헬스기구(사당-469)</t>
    <phoneticPr fontId="2" type="noConversion"/>
  </si>
  <si>
    <t>청소기(휴양소-247)</t>
    <phoneticPr fontId="2" type="noConversion"/>
  </si>
  <si>
    <t xml:space="preserve">제설용 송풍기 및 시설보수용 함마드릴 </t>
    <phoneticPr fontId="2" type="noConversion"/>
  </si>
  <si>
    <t xml:space="preserve">락커 전자키 </t>
    <phoneticPr fontId="2" type="noConversion"/>
  </si>
  <si>
    <t>공용락커</t>
    <phoneticPr fontId="2" type="noConversion"/>
  </si>
  <si>
    <t xml:space="preserve">공용 사물함 </t>
    <phoneticPr fontId="2" type="noConversion"/>
  </si>
  <si>
    <t>동작구민체육센터-전자드럼</t>
    <phoneticPr fontId="2" type="noConversion"/>
  </si>
  <si>
    <t xml:space="preserve">사당종합체육관- 개인사물함 </t>
    <phoneticPr fontId="2" type="noConversion"/>
  </si>
  <si>
    <t>사당종합체육관-전자동 농구대</t>
    <phoneticPr fontId="2" type="noConversion"/>
  </si>
  <si>
    <t xml:space="preserve">동작구민체육센터-헬스장 개인사물함 </t>
    <phoneticPr fontId="2" type="noConversion"/>
  </si>
  <si>
    <t>동작구민체육센터-냉난방기 설치</t>
    <phoneticPr fontId="2" type="noConversion"/>
  </si>
  <si>
    <t>사당문화회관-냉난방기 설치</t>
    <phoneticPr fontId="2" type="noConversion"/>
  </si>
  <si>
    <t xml:space="preserve">임원실 냉난방기 </t>
    <phoneticPr fontId="2" type="noConversion"/>
  </si>
  <si>
    <t>사당문화회관-개인사물함</t>
    <phoneticPr fontId="2" type="noConversion"/>
  </si>
  <si>
    <t xml:space="preserve">사당문화회관-스탠딩 의자 </t>
    <phoneticPr fontId="2" type="noConversion"/>
  </si>
  <si>
    <t xml:space="preserve">흑석체육센터-탁구대 </t>
    <phoneticPr fontId="2" type="noConversion"/>
  </si>
  <si>
    <t>흑석체육센터-버터플라이</t>
    <phoneticPr fontId="2" type="noConversion"/>
  </si>
  <si>
    <t xml:space="preserve">사당문화회관-디지털피아노 </t>
    <phoneticPr fontId="2" type="noConversion"/>
  </si>
  <si>
    <t>동작구민체육센터-파우더장 및 개인사물함</t>
    <phoneticPr fontId="2" type="noConversion"/>
  </si>
  <si>
    <t>상도스포츠클럽-헬스기구</t>
    <phoneticPr fontId="2" type="noConversion"/>
  </si>
  <si>
    <t>사당문화회관-건조기</t>
    <phoneticPr fontId="2" type="noConversion"/>
  </si>
  <si>
    <t>흑석체육센터-컨테이너</t>
    <phoneticPr fontId="2" type="noConversion"/>
  </si>
  <si>
    <t>동작휴양소-세탁기</t>
    <phoneticPr fontId="2" type="noConversion"/>
  </si>
  <si>
    <t>동작구민체육센터-숄더벤치</t>
    <phoneticPr fontId="2" type="noConversion"/>
  </si>
  <si>
    <t>체육사업팀-노트북</t>
    <phoneticPr fontId="2" type="noConversion"/>
  </si>
  <si>
    <t>체육사업팀-체지방측정기, 전자동혈압계</t>
    <phoneticPr fontId="2" type="noConversion"/>
  </si>
  <si>
    <t>동작구민체육센터-벨트맛사지</t>
    <phoneticPr fontId="2" type="noConversion"/>
  </si>
  <si>
    <t>동작구민체육센터-당구볼 크리너</t>
    <phoneticPr fontId="2" type="noConversion"/>
  </si>
  <si>
    <t>동작구민체육센터-제설기기</t>
    <phoneticPr fontId="2" type="noConversion"/>
  </si>
  <si>
    <t>동작구민체육센터-헬스장 웨이트 기구</t>
    <phoneticPr fontId="2" type="noConversion"/>
  </si>
  <si>
    <t>사당종합체육관-냉난방기</t>
    <phoneticPr fontId="2" type="noConversion"/>
  </si>
  <si>
    <t>시설안전팀-우산빗물제거기</t>
    <phoneticPr fontId="2" type="noConversion"/>
  </si>
  <si>
    <t>회계프로그램전용서버OS및이용자라이센스</t>
    <phoneticPr fontId="2" type="noConversion"/>
  </si>
  <si>
    <t xml:space="preserve">흑석체육센터-좌식싸이클 </t>
    <phoneticPr fontId="2" type="noConversion"/>
  </si>
  <si>
    <t>필라테스스튜디오컴퓨터및모니터</t>
    <phoneticPr fontId="2" type="noConversion"/>
  </si>
  <si>
    <t>필라테스스튜디오프린터기</t>
    <phoneticPr fontId="2" type="noConversion"/>
  </si>
  <si>
    <t>다목적실음향장비</t>
    <phoneticPr fontId="2" type="noConversion"/>
  </si>
  <si>
    <t>경영지원팀-3196 서버 저장장치(HDD)</t>
    <phoneticPr fontId="2" type="noConversion"/>
  </si>
  <si>
    <t>경영지원팀-2602 임원실 가구(테이블)</t>
    <phoneticPr fontId="2" type="noConversion"/>
  </si>
  <si>
    <t xml:space="preserve">흑석체육센터-런닝머신 </t>
    <phoneticPr fontId="2" type="noConversion"/>
  </si>
  <si>
    <t>흑석체육센터-헬스장 기자재 덤벨</t>
    <phoneticPr fontId="2" type="noConversion"/>
  </si>
  <si>
    <t xml:space="preserve">동작구민체육센터-로비용 tv </t>
    <phoneticPr fontId="2" type="noConversion"/>
  </si>
  <si>
    <t>동작구민체육센터 헬스장 TV모니터</t>
    <phoneticPr fontId="2" type="noConversion"/>
  </si>
  <si>
    <t>사당문화회관 세탁기</t>
    <phoneticPr fontId="2" type="noConversion"/>
  </si>
  <si>
    <t>흑석체육센터 문서 세단기</t>
    <phoneticPr fontId="2" type="noConversion"/>
  </si>
  <si>
    <t>동작휴양소 펜션동 객실 쇼파</t>
    <phoneticPr fontId="2" type="noConversion"/>
  </si>
  <si>
    <t>사당종합체육관 헬스장 마사지 기구</t>
    <phoneticPr fontId="2" type="noConversion"/>
  </si>
  <si>
    <t>자산코드</t>
    <phoneticPr fontId="2" type="noConversion"/>
  </si>
  <si>
    <t>JK0803C001</t>
  </si>
  <si>
    <t>AK0901C001</t>
  </si>
  <si>
    <t>AK1005B002</t>
  </si>
  <si>
    <t>JK1102C001</t>
  </si>
  <si>
    <t>AK1301C001</t>
  </si>
  <si>
    <t>BK1704B001</t>
  </si>
  <si>
    <t>BK1902C001</t>
  </si>
  <si>
    <t>AK2003B003</t>
  </si>
  <si>
    <t>AK2007B001</t>
  </si>
  <si>
    <t>JK2006B002</t>
  </si>
  <si>
    <t>본부</t>
    <phoneticPr fontId="2" type="noConversion"/>
  </si>
  <si>
    <t>동작휴양소</t>
    <phoneticPr fontId="2" type="noConversion"/>
  </si>
  <si>
    <t>주차장</t>
    <phoneticPr fontId="2" type="noConversion"/>
  </si>
  <si>
    <t xml:space="preserve">소나타하이브리드 1999CC (6801) </t>
    <phoneticPr fontId="2" type="noConversion"/>
  </si>
  <si>
    <t>모닝998CC (4394)</t>
    <phoneticPr fontId="2" type="noConversion"/>
  </si>
  <si>
    <t>그랜드스타렉스 12인승 CVX (4982)</t>
    <phoneticPr fontId="2" type="noConversion"/>
  </si>
  <si>
    <t>포터2 2,497cc (3723)</t>
    <phoneticPr fontId="2" type="noConversion"/>
  </si>
  <si>
    <t>레이998cc (4614)</t>
    <phoneticPr fontId="2" type="noConversion"/>
  </si>
  <si>
    <t>포터2 2,497cc (0305)</t>
    <phoneticPr fontId="2" type="noConversion"/>
  </si>
  <si>
    <t>그랜드스타렉스 12인승 (4121)</t>
    <phoneticPr fontId="2" type="noConversion"/>
  </si>
  <si>
    <t>기 초 가 액</t>
    <phoneticPr fontId="4" type="noConversion"/>
  </si>
  <si>
    <t>2022/03/04</t>
  </si>
  <si>
    <t>2022/03/08</t>
  </si>
  <si>
    <t>2022/03/15</t>
  </si>
  <si>
    <t>2022/05/19</t>
  </si>
  <si>
    <t>2022/06/14</t>
  </si>
  <si>
    <t>2022/07/04</t>
  </si>
  <si>
    <t>2022/07/06</t>
  </si>
  <si>
    <t>2022/07/12</t>
  </si>
  <si>
    <t>2022/07/14</t>
  </si>
  <si>
    <t>2022/07/18</t>
  </si>
  <si>
    <t>2022/08/18</t>
  </si>
  <si>
    <t>2022/05/26</t>
  </si>
  <si>
    <t>소프트웨어및전산장비</t>
    <phoneticPr fontId="2" type="noConversion"/>
  </si>
  <si>
    <t>공기구비품</t>
    <phoneticPr fontId="2" type="noConversion"/>
  </si>
  <si>
    <t>2022/03/31</t>
  </si>
  <si>
    <t>2022/04/28</t>
  </si>
  <si>
    <t>2022/05/23</t>
  </si>
  <si>
    <t>2022/06/23</t>
  </si>
  <si>
    <t>2022/06/27</t>
  </si>
  <si>
    <t>2022/06/28</t>
  </si>
  <si>
    <t>2022/06/30</t>
  </si>
  <si>
    <t>2022/07/21</t>
  </si>
  <si>
    <t>2022/07/29</t>
  </si>
  <si>
    <t>2022/08/29</t>
  </si>
  <si>
    <t xml:space="preserve">전자결재시스템 사용자 라이선스 </t>
    <phoneticPr fontId="2" type="noConversion"/>
  </si>
  <si>
    <t xml:space="preserve">보안 서버(SSL) </t>
    <phoneticPr fontId="2" type="noConversion"/>
  </si>
  <si>
    <t>백신프로그램 라이선스</t>
    <phoneticPr fontId="2" type="noConversion"/>
  </si>
  <si>
    <t>공단 및 휴양소 홈페이지</t>
    <phoneticPr fontId="2" type="noConversion"/>
  </si>
  <si>
    <t>업무용 소프트웨어</t>
    <phoneticPr fontId="2" type="noConversion"/>
  </si>
  <si>
    <t xml:space="preserve"> 업무용 소프트웨어</t>
    <phoneticPr fontId="2" type="noConversion"/>
  </si>
  <si>
    <t xml:space="preserve"> 네트워크 접근제어 시스템</t>
    <phoneticPr fontId="2" type="noConversion"/>
  </si>
  <si>
    <t>백신 연간 라이선스 갱신</t>
    <phoneticPr fontId="2" type="noConversion"/>
  </si>
  <si>
    <t xml:space="preserve"> 홈페이지 고도화 및 인트라넷 구축</t>
    <phoneticPr fontId="2" type="noConversion"/>
  </si>
  <si>
    <t xml:space="preserve">보조저장매체 유출방지 시스템 </t>
  </si>
  <si>
    <t xml:space="preserve">개인정보 접속기록 관리시스템 </t>
  </si>
  <si>
    <t>백신프로그램 연간 라이선스 (갱신) 비용 지출</t>
  </si>
  <si>
    <t>업무용PC 개인정보보호 솔루션  비용 지출</t>
  </si>
  <si>
    <t>서버용 개인정보 진단검출 솔루션  비용 지출</t>
  </si>
  <si>
    <t xml:space="preserve"> 백신프로그램 연간 라이선스 (갱신) 비용 지출</t>
  </si>
  <si>
    <t>로비 의자구매</t>
    <phoneticPr fontId="2" type="noConversion"/>
  </si>
  <si>
    <t>사당문화회관 4층 헬스장 TV 구매</t>
    <phoneticPr fontId="2" type="noConversion"/>
  </si>
  <si>
    <t>흑석 - 음향기기 구매</t>
    <phoneticPr fontId="2" type="noConversion"/>
  </si>
  <si>
    <t>흑석 - 플로터 구매</t>
    <phoneticPr fontId="2" type="noConversion"/>
  </si>
  <si>
    <t>흑석 - 수영장 고압세척기 구매</t>
    <phoneticPr fontId="2" type="noConversion"/>
  </si>
  <si>
    <t>동작 - 수영장 PVC 안전감시대 구매</t>
    <phoneticPr fontId="2" type="noConversion"/>
  </si>
  <si>
    <t>상도 - 헬스기구 워킹 머신 구매</t>
    <phoneticPr fontId="2" type="noConversion"/>
  </si>
  <si>
    <t>상도 - 런닝머신 구매</t>
    <phoneticPr fontId="2" type="noConversion"/>
  </si>
  <si>
    <t>상도 - 헬스기구 스텝퍼 구매</t>
    <phoneticPr fontId="2" type="noConversion"/>
  </si>
  <si>
    <t>동작휴양소 - 건조기 구매</t>
    <phoneticPr fontId="2" type="noConversion"/>
  </si>
  <si>
    <t>동작 - 헬스장 웨이트 기구 구매(대호스포츠)</t>
    <phoneticPr fontId="2" type="noConversion"/>
  </si>
  <si>
    <t>동작 - 헬스장 웨이트 기구 구매(다이나포스)</t>
    <phoneticPr fontId="2" type="noConversion"/>
  </si>
  <si>
    <t>동작 - 헬스장 웨이트 기구 구매(상우스포츠)</t>
    <phoneticPr fontId="2" type="noConversion"/>
  </si>
  <si>
    <t>컴퓨터 및 모니터 구매</t>
    <phoneticPr fontId="2" type="noConversion"/>
  </si>
  <si>
    <t>사종체 - 헬스기구 구매</t>
    <phoneticPr fontId="2" type="noConversion"/>
  </si>
  <si>
    <t>흑석 - 다목적실 요가매트 보관함 구매</t>
    <phoneticPr fontId="2" type="noConversion"/>
  </si>
  <si>
    <t>공단본부 - 냉난방기 구매</t>
    <phoneticPr fontId="2" type="noConversion"/>
  </si>
  <si>
    <t>견인차량보관소 - (냉장고, 냉난방기, TV) 구매</t>
    <phoneticPr fontId="2" type="noConversion"/>
  </si>
  <si>
    <t>공단본부 - 업무용 PC 구매</t>
    <phoneticPr fontId="2" type="noConversion"/>
  </si>
  <si>
    <t>사당문화회관 - 수영장 전자시계 구매</t>
    <phoneticPr fontId="2" type="noConversion"/>
  </si>
  <si>
    <t>사당문화회관 - 수영장 의무침대 구매</t>
    <phoneticPr fontId="2" type="noConversion"/>
  </si>
  <si>
    <t>사당문화회관 - 수영장 수질현황판 구매</t>
    <phoneticPr fontId="2" type="noConversion"/>
  </si>
  <si>
    <t>사당문화회관 - 수영장 수중청소기 구매</t>
    <phoneticPr fontId="2" type="noConversion"/>
  </si>
  <si>
    <t>공단본부 - 업무용 프린터 구매</t>
    <phoneticPr fontId="2" type="noConversion"/>
  </si>
  <si>
    <t>동작 - 헬스장 런닝머신용 모니터 구매</t>
    <phoneticPr fontId="2" type="noConversion"/>
  </si>
  <si>
    <t>주차사업팀 - 고지서 출력용 고속 프린터 구매</t>
    <phoneticPr fontId="2" type="noConversion"/>
  </si>
  <si>
    <t>사당문화회관 - 청소기 구매</t>
    <phoneticPr fontId="2" type="noConversion"/>
  </si>
  <si>
    <t>견인차량보관소-103 견인보관소 문서세단기 구매</t>
  </si>
  <si>
    <t>동작휴양소-302 동작휴양소 연수용 테이블 구매(자본예산)</t>
  </si>
  <si>
    <t>동작휴양소-325 동작휴양소 전자레인지 구매[자본예산]</t>
  </si>
  <si>
    <t>체육사업팀-338 체육시설 안면인식 발열측정기</t>
  </si>
  <si>
    <t>경영지원팀-1000 컴퓨터 및 모니터 구매 비용 지출(자본예산)</t>
  </si>
  <si>
    <t>경영지원팀-1734 공단본부 사무용의자 구매</t>
  </si>
  <si>
    <t>동작구민체육센터-1390 헬스장 헬스기구 구매비용 지급(2021년 자본예산/스텝퍼)</t>
  </si>
  <si>
    <t>동작구민체육센터-1353 수영장 이동형 엠프 구매(자본예산)</t>
  </si>
  <si>
    <t>동작구민체육센터-1373 헬스장 헬스기구 구매비용 지급(2021년 자본예산/(거꾸리 외 4종))</t>
  </si>
  <si>
    <t>동작구민체육센터-1393 헬스장 헬스기구 구매비용 지급(2021년 자본예산 조달구매/다이나포스)</t>
  </si>
  <si>
    <t>CS혁신팀-1040 비대면 온라인 수업 운영장비 구매</t>
  </si>
  <si>
    <t>사당문화회관-1716 수영장 공용사물함 정비용품 구매</t>
    <phoneticPr fontId="2" type="noConversion"/>
  </si>
  <si>
    <t>사당문화회관-1710 수영장 공용사물함 전자키 이전설치</t>
    <phoneticPr fontId="2" type="noConversion"/>
  </si>
  <si>
    <t>동작구민체육센터-2011 헬스장 사무집기 구매</t>
    <phoneticPr fontId="2" type="noConversion"/>
  </si>
  <si>
    <t>체육사업팀-1486 비대면 전용 스튜디오 캠 장비 구매</t>
    <phoneticPr fontId="2" type="noConversion"/>
  </si>
  <si>
    <t>CS혁신팀-1104 비대면 온라인 수업 카메라가방 구매</t>
    <phoneticPr fontId="2" type="noConversion"/>
  </si>
  <si>
    <t>사당문화회관-1916 수영장 고압세척기 구매</t>
    <phoneticPr fontId="2" type="noConversion"/>
  </si>
  <si>
    <t>체육사업팀-1785 체육시설 무인발권기 구매</t>
    <phoneticPr fontId="2" type="noConversion"/>
  </si>
  <si>
    <t>동작휴양소-1223 안면인식 열화상 측정기 구매</t>
    <phoneticPr fontId="2" type="noConversion"/>
  </si>
  <si>
    <t>흑석체육센터-2433 스피커 구매</t>
    <phoneticPr fontId="2" type="noConversion"/>
  </si>
  <si>
    <t>흑석체육센터-638 흑석체육센터 수영장 수중청소기 구매</t>
    <phoneticPr fontId="29" type="noConversion"/>
  </si>
  <si>
    <t>사당문화회관-618 사당문화회관 수영장, 다목적실 이동형 엠프 구매(자본예산)</t>
    <phoneticPr fontId="29" type="noConversion"/>
  </si>
  <si>
    <t>흑석체육센터-758 헬스장 헬스기구 구매(2022년 자본예산/조달구매)</t>
    <phoneticPr fontId="29" type="noConversion"/>
  </si>
  <si>
    <t>체육사업팀-444 비대면 온라인수업 전용 키보드 구매</t>
  </si>
  <si>
    <t>동작구민체육센터-1861 동작구민체육센터 헬스장 유산소기구 구매(2022년 자본예산)</t>
    <phoneticPr fontId="29" type="noConversion"/>
  </si>
  <si>
    <t>견인차량보관소-556 견인보관소 자본예산 구매품 지출</t>
  </si>
  <si>
    <t>[2022년 자본예산]헬스기구(싸이클) 조달구매 대금 지급</t>
  </si>
  <si>
    <t>동작삼일수영장-1244 지도교사실 에어컨 구매 (자본예산)</t>
  </si>
  <si>
    <t>상도스포츠클럽-946 [2022년 자본예산] 헬스기구 4종 (로만체어 외 3대) 일반구매 대금 지급</t>
  </si>
  <si>
    <t>경영지원팀-1544 컴퓨터 및 노트북 구매 비용 지출(자본예산)</t>
  </si>
  <si>
    <t>경영지원팀-1750 공단노조사무실 비품 구매</t>
  </si>
  <si>
    <t>경영지원팀-1871 개인정보보호 DB접근제어 서버 구매</t>
  </si>
  <si>
    <t>경영지원팀-1870 노조사무실 냉난방기 구매 비용</t>
  </si>
  <si>
    <t>동작휴양소-1032 [자본예산]동작휴양소 노래방 반주기 구매</t>
  </si>
  <si>
    <t>동작구민체육센터-2805 동작구민체육센터 헬스장 유산소기구 구매(2022년 자본예산)</t>
  </si>
  <si>
    <t>사당문화회관-2084 [2022년 자본예산] 헬스기구(싸이클) 조달구매 대금 선납</t>
  </si>
  <si>
    <t>경영지원팀-2011 임원용 의자 구매</t>
  </si>
  <si>
    <t>동작휴양소-1031 [자본예산]동작휴양소 노래방 가구 구매(소파 1종)</t>
  </si>
  <si>
    <t>동작휴양소-1111 [자본예산]동작휴양소 노래방 가구 구매(원형테이블 1종)</t>
  </si>
  <si>
    <t>견인차량보관소-821 견인보관소 전자렌지구매</t>
  </si>
  <si>
    <t>사당문화회관-2188 [2022년 자본예산] 헬스기구(싸이클) 조달구매 잔액 납부</t>
  </si>
  <si>
    <t>동작휴양소-1228 [자본예산]동작휴양소 공용화장실 비데 구매</t>
  </si>
  <si>
    <t>동작휴양소-1255 [자본예산]동작휴스테이 벽걸이형 냉방기 구매</t>
  </si>
  <si>
    <t>사당문화회관-2344 2022년 자본예산 헬스기구(혈압계) 조달구매</t>
  </si>
  <si>
    <t>동작휴양소-1364 [자본예산]동작휴양소 바비큐장 그릴통 구매</t>
  </si>
  <si>
    <t>동작휴양소-1372 [자본예산]동작휴양소 바비큐장 테이블 구매</t>
  </si>
  <si>
    <t>동작구민체육센터-3680 [자본예산]사무가구 구매 및 설치 비용 지급</t>
  </si>
  <si>
    <t>사당문화회관-2846 [자본예산] AED 심장제세동기 구매</t>
  </si>
  <si>
    <t>동작구민체육센터-5765 [자본예산]동작구민체육센터 천정형 냉난방기 구매</t>
    <phoneticPr fontId="2" type="noConversion"/>
  </si>
  <si>
    <t>동작구민체육센터-1322 동작구민체육센터 천정형 냉난방기 구매</t>
    <phoneticPr fontId="2" type="noConversion"/>
  </si>
  <si>
    <t>2023/03/29</t>
  </si>
  <si>
    <t>동작휴양소-542 [자본예산] 동작휴양소 사무용 가구 구매</t>
  </si>
  <si>
    <t>2023/04/06</t>
  </si>
  <si>
    <t>동작휴양소-543 [자본예산] 동작휴양소 환경관리용 송풍기 구매</t>
  </si>
  <si>
    <t>경영지원팀-1277 공단 웹방화벽 교체(구매)</t>
  </si>
  <si>
    <t>2023/05/02</t>
  </si>
  <si>
    <t>동작휴양소-824 [자본예산] 본관1층 에어컨, 냉장고 및 세탁기, 건조기 구매</t>
  </si>
  <si>
    <t>2023/05/17</t>
  </si>
  <si>
    <t>사당문화회관-1846 사당문화회관 피아노교실 디지털 피아노구매(자본예산)</t>
  </si>
  <si>
    <t>2023/06/05</t>
  </si>
  <si>
    <t>동작구민체육센터-2859 B1층 남자 탈의실 체중계 구매(23년 자본예산 공기구 비품)</t>
  </si>
  <si>
    <t>2023/06/13</t>
  </si>
  <si>
    <t>사당문화회관-1979 자본예산 수중청소기 구매</t>
  </si>
  <si>
    <t>사당문화회관-2031 사당문화회관 헬스장 헬스기구 구매(자본예산/조달구매)</t>
  </si>
  <si>
    <t>2023/06/15</t>
  </si>
  <si>
    <t>상도스포츠클럽-1440 상도스포츠클럽 공기구 비품 구매(자본예산/조달구매)</t>
  </si>
  <si>
    <t>2023/06/23</t>
  </si>
  <si>
    <t>동작휴양소-1100 [자본예산] 동작휴양소 본관2층 및 펜션동 객실식탁 구매/교체</t>
  </si>
  <si>
    <t>2023/06/26</t>
  </si>
  <si>
    <t>흑석체육센터-2063 공기구 비품 구매(사무용 의자)</t>
  </si>
  <si>
    <t>2023/07/14</t>
  </si>
  <si>
    <t>사당종합체육관-1850 [지출품의서] 자본예산 모니터 구매</t>
  </si>
  <si>
    <t>사당종합체육관-1849 [지출품의서] 발판사다리 구매(자본예산)</t>
  </si>
  <si>
    <t>동작휴양소-1209 [자본예산] 동작휴양소 무선(충전식) 예초기 구매</t>
  </si>
  <si>
    <t>2023/08/11</t>
  </si>
  <si>
    <t>동작휴양소-1407 [자본예산]동작휴양소 객실 청소용 스팀 청소기 구매</t>
  </si>
  <si>
    <t>흑석체육센터-3875 흑석체육센터 세탁기 및 건조기 구매 (자본예산)</t>
  </si>
  <si>
    <t>2023/11/20</t>
  </si>
  <si>
    <t>체육사업팀-1658 2023년 자본예산 활용「체육시설 무인발권기」구매</t>
  </si>
  <si>
    <t>2023/12/22</t>
  </si>
  <si>
    <t>자산관리현황 (2023년)</t>
    <phoneticPr fontId="2" type="noConversion"/>
  </si>
  <si>
    <t>소프트웨어 연간 갱신 라이선스 구매</t>
    <phoneticPr fontId="2" type="noConversion"/>
  </si>
  <si>
    <t>견인차량보관소 프로그램 고도화 구매 비용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</si>
</sst>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###,##0"/>
    <numFmt numFmtId="177" formatCode="mm&quot;월&quot;\ dd&quot;일&quot;"/>
    <numFmt numFmtId="178" formatCode="_-* #,##0_-;\-* #,##0_-;_-* &quot;-&quot;??_-;_-@_-"/>
    <numFmt numFmtId="179" formatCode="#,##0_);[Red]\(#,##0\)"/>
    <numFmt numFmtId="180" formatCode="0.000"/>
  </numFmts>
  <fonts count="32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63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indexed="63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indexed="63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b/>
      <sz val="22"/>
      <color indexed="8"/>
      <name val="맑은 고딕"/>
      <family val="3"/>
      <charset val="129"/>
      <scheme val="minor"/>
    </font>
    <font>
      <sz val="14"/>
      <color theme="1"/>
      <name val="바탕체"/>
      <family val="2"/>
      <charset val="129"/>
    </font>
    <font>
      <sz val="14"/>
      <color theme="1"/>
      <name val="바탕체"/>
      <family val="1"/>
      <charset val="129"/>
    </font>
    <font>
      <b/>
      <sz val="16"/>
      <color theme="1"/>
      <name val="바탕체"/>
      <family val="1"/>
      <charset val="129"/>
    </font>
    <font>
      <sz val="10"/>
      <name val="맑은고딕"/>
      <family val="3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name val="굴림체"/>
      <family val="3"/>
      <charset val="129"/>
    </font>
    <font>
      <sz val="10"/>
      <color indexed="63"/>
      <name val="맑은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9"/>
      <color indexed="63"/>
      <name val="굴림체"/>
      <family val="3"/>
      <charset val="129"/>
    </font>
    <font>
      <sz val="8"/>
      <name val="돋움"/>
      <family val="3"/>
      <charset val="129"/>
    </font>
    <font>
      <sz val="14"/>
      <color rgb="FF000000"/>
      <name val="굴림"/>
      <family val="3"/>
      <charset val="129"/>
    </font>
    <font>
      <b/>
      <sz val="24"/>
      <color indexed="8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3" fillId="0" borderId="0"/>
    <xf numFmtId="41" fontId="3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</cellStyleXfs>
  <cellXfs count="201">
    <xf numFmtId="0" fontId="0" fillId="0" borderId="0" xfId="0">
      <alignment vertical="center"/>
    </xf>
    <xf numFmtId="0" fontId="8" fillId="0" borderId="0" xfId="0" applyNumberFormat="1" applyFont="1" applyFill="1" applyBorder="1" applyAlignment="1" applyProtection="1"/>
    <xf numFmtId="14" fontId="8" fillId="0" borderId="0" xfId="0" applyNumberFormat="1" applyFont="1" applyFill="1" applyBorder="1" applyAlignment="1" applyProtection="1"/>
    <xf numFmtId="41" fontId="8" fillId="0" borderId="0" xfId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/>
    <xf numFmtId="43" fontId="8" fillId="0" borderId="0" xfId="0" applyNumberFormat="1" applyFont="1" applyFill="1" applyBorder="1" applyAlignment="1" applyProtection="1"/>
    <xf numFmtId="41" fontId="8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/>
    </xf>
    <xf numFmtId="41" fontId="8" fillId="0" borderId="1" xfId="1" applyFont="1" applyFill="1" applyBorder="1" applyAlignment="1" applyProtection="1"/>
    <xf numFmtId="0" fontId="8" fillId="0" borderId="1" xfId="0" applyNumberFormat="1" applyFont="1" applyFill="1" applyBorder="1" applyAlignment="1" applyProtection="1"/>
    <xf numFmtId="41" fontId="8" fillId="0" borderId="1" xfId="0" applyNumberFormat="1" applyFont="1" applyFill="1" applyBorder="1" applyAlignment="1" applyProtection="1"/>
    <xf numFmtId="41" fontId="7" fillId="0" borderId="1" xfId="1" applyFont="1" applyFill="1" applyBorder="1" applyAlignment="1" applyProtection="1"/>
    <xf numFmtId="177" fontId="8" fillId="0" borderId="1" xfId="0" applyNumberFormat="1" applyFont="1" applyFill="1" applyBorder="1" applyAlignment="1" applyProtection="1"/>
    <xf numFmtId="0" fontId="8" fillId="3" borderId="2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left" vertical="center"/>
    </xf>
    <xf numFmtId="41" fontId="8" fillId="3" borderId="2" xfId="1" applyFont="1" applyFill="1" applyBorder="1" applyAlignment="1" applyProtection="1">
      <alignment horizontal="right" vertical="center"/>
    </xf>
    <xf numFmtId="41" fontId="8" fillId="3" borderId="2" xfId="1" applyNumberFormat="1" applyFont="1" applyFill="1" applyBorder="1" applyAlignment="1" applyProtection="1">
      <alignment horizontal="right" vertical="center"/>
    </xf>
    <xf numFmtId="0" fontId="8" fillId="3" borderId="2" xfId="0" applyFont="1" applyFill="1" applyBorder="1" applyAlignment="1" applyProtection="1">
      <alignment horizontal="right" vertical="center"/>
    </xf>
    <xf numFmtId="41" fontId="9" fillId="3" borderId="2" xfId="1" applyNumberFormat="1" applyFont="1" applyFill="1" applyBorder="1" applyAlignment="1" applyProtection="1">
      <alignment horizontal="right" vertical="center"/>
    </xf>
    <xf numFmtId="41" fontId="8" fillId="3" borderId="2" xfId="1" applyFont="1" applyFill="1" applyBorder="1" applyAlignment="1" applyProtection="1">
      <alignment horizontal="center" vertical="center"/>
    </xf>
    <xf numFmtId="14" fontId="8" fillId="3" borderId="2" xfId="0" applyNumberFormat="1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8" fillId="2" borderId="2" xfId="0" applyFont="1" applyFill="1" applyBorder="1" applyAlignment="1" applyProtection="1">
      <alignment horizontal="center" vertical="center"/>
    </xf>
    <xf numFmtId="41" fontId="8" fillId="2" borderId="2" xfId="1" applyFont="1" applyFill="1" applyBorder="1" applyAlignment="1" applyProtection="1">
      <alignment horizontal="right" vertical="center"/>
    </xf>
    <xf numFmtId="0" fontId="8" fillId="2" borderId="2" xfId="0" applyFont="1" applyFill="1" applyBorder="1" applyAlignment="1" applyProtection="1">
      <alignment horizontal="right" vertical="center"/>
    </xf>
    <xf numFmtId="0" fontId="11" fillId="0" borderId="2" xfId="0" applyFont="1" applyBorder="1" applyAlignment="1" applyProtection="1">
      <alignment horizontal="left" vertical="center"/>
    </xf>
    <xf numFmtId="14" fontId="11" fillId="0" borderId="2" xfId="0" applyNumberFormat="1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center" vertical="center"/>
    </xf>
    <xf numFmtId="176" fontId="11" fillId="0" borderId="2" xfId="0" applyNumberFormat="1" applyFont="1" applyBorder="1" applyAlignment="1" applyProtection="1">
      <alignment horizontal="right" vertical="center" wrapText="1"/>
    </xf>
    <xf numFmtId="0" fontId="8" fillId="2" borderId="2" xfId="0" applyFont="1" applyFill="1" applyBorder="1" applyAlignment="1" applyProtection="1">
      <alignment horizontal="left" vertical="center"/>
    </xf>
    <xf numFmtId="41" fontId="8" fillId="0" borderId="3" xfId="0" applyNumberFormat="1" applyFont="1" applyFill="1" applyBorder="1" applyAlignment="1" applyProtection="1"/>
    <xf numFmtId="0" fontId="11" fillId="0" borderId="4" xfId="0" applyFont="1" applyBorder="1" applyAlignment="1" applyProtection="1">
      <alignment horizontal="left" vertical="center"/>
    </xf>
    <xf numFmtId="41" fontId="15" fillId="0" borderId="2" xfId="1" applyFont="1" applyBorder="1" applyAlignment="1" applyProtection="1">
      <alignment horizontal="right" vertical="center" wrapText="1"/>
    </xf>
    <xf numFmtId="41" fontId="14" fillId="3" borderId="2" xfId="1" applyNumberFormat="1" applyFont="1" applyFill="1" applyBorder="1" applyAlignment="1" applyProtection="1">
      <alignment horizontal="right" vertical="center"/>
    </xf>
    <xf numFmtId="41" fontId="14" fillId="3" borderId="4" xfId="1" applyNumberFormat="1" applyFont="1" applyFill="1" applyBorder="1" applyAlignment="1" applyProtection="1">
      <alignment horizontal="right" vertical="center"/>
    </xf>
    <xf numFmtId="176" fontId="11" fillId="2" borderId="2" xfId="0" applyNumberFormat="1" applyFont="1" applyFill="1" applyBorder="1" applyAlignment="1" applyProtection="1">
      <alignment horizontal="right" vertical="center" wrapText="1"/>
    </xf>
    <xf numFmtId="14" fontId="11" fillId="0" borderId="5" xfId="0" applyNumberFormat="1" applyFont="1" applyBorder="1" applyAlignment="1" applyProtection="1">
      <alignment horizontal="center" vertical="center"/>
    </xf>
    <xf numFmtId="176" fontId="11" fillId="0" borderId="5" xfId="0" applyNumberFormat="1" applyFont="1" applyBorder="1" applyAlignment="1" applyProtection="1">
      <alignment horizontal="right" vertical="center" wrapText="1"/>
    </xf>
    <xf numFmtId="0" fontId="13" fillId="0" borderId="7" xfId="2" applyFont="1" applyBorder="1" applyAlignment="1" applyProtection="1">
      <alignment horizontal="center" vertical="center"/>
    </xf>
    <xf numFmtId="176" fontId="13" fillId="0" borderId="7" xfId="2" applyNumberFormat="1" applyFont="1" applyBorder="1" applyAlignment="1" applyProtection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center"/>
    </xf>
    <xf numFmtId="0" fontId="15" fillId="0" borderId="8" xfId="2" applyFont="1" applyBorder="1" applyAlignment="1" applyProtection="1">
      <alignment horizontal="left" vertical="center"/>
    </xf>
    <xf numFmtId="0" fontId="7" fillId="6" borderId="2" xfId="0" applyFont="1" applyFill="1" applyBorder="1" applyAlignment="1" applyProtection="1">
      <alignment horizontal="center" vertical="center" wrapText="1"/>
    </xf>
    <xf numFmtId="41" fontId="7" fillId="6" borderId="2" xfId="1" applyFont="1" applyFill="1" applyBorder="1" applyAlignment="1" applyProtection="1">
      <alignment horizontal="center" vertical="center" wrapText="1"/>
    </xf>
    <xf numFmtId="41" fontId="8" fillId="4" borderId="2" xfId="1" applyFont="1" applyFill="1" applyBorder="1" applyAlignment="1" applyProtection="1">
      <alignment horizontal="right" vertical="center"/>
    </xf>
    <xf numFmtId="41" fontId="10" fillId="4" borderId="2" xfId="1" applyFont="1" applyFill="1" applyBorder="1" applyAlignment="1" applyProtection="1">
      <alignment horizontal="right" vertical="center"/>
    </xf>
    <xf numFmtId="0" fontId="16" fillId="6" borderId="2" xfId="0" applyFont="1" applyFill="1" applyBorder="1" applyAlignment="1" applyProtection="1">
      <alignment horizontal="center" vertical="center" wrapText="1"/>
    </xf>
    <xf numFmtId="41" fontId="10" fillId="5" borderId="2" xfId="1" applyFont="1" applyFill="1" applyBorder="1" applyAlignment="1" applyProtection="1">
      <alignment horizontal="right" vertical="center"/>
    </xf>
    <xf numFmtId="41" fontId="7" fillId="5" borderId="2" xfId="1" applyFont="1" applyFill="1" applyBorder="1" applyAlignment="1" applyProtection="1">
      <alignment horizontal="right" vertical="center"/>
    </xf>
    <xf numFmtId="41" fontId="7" fillId="4" borderId="6" xfId="1" applyFont="1" applyFill="1" applyBorder="1" applyAlignment="1" applyProtection="1">
      <alignment horizontal="right" vertical="center"/>
    </xf>
    <xf numFmtId="41" fontId="7" fillId="4" borderId="2" xfId="1" applyFont="1" applyFill="1" applyBorder="1" applyAlignment="1" applyProtection="1">
      <alignment horizontal="right" vertical="center"/>
    </xf>
    <xf numFmtId="0" fontId="7" fillId="0" borderId="3" xfId="0" applyNumberFormat="1" applyFont="1" applyFill="1" applyBorder="1" applyAlignment="1" applyProtection="1">
      <alignment horizontal="center"/>
    </xf>
    <xf numFmtId="41" fontId="7" fillId="0" borderId="3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>
      <alignment horizontal="right"/>
    </xf>
    <xf numFmtId="0" fontId="8" fillId="3" borderId="4" xfId="0" applyFont="1" applyFill="1" applyBorder="1" applyAlignment="1" applyProtection="1">
      <alignment horizontal="center" vertical="center"/>
    </xf>
    <xf numFmtId="0" fontId="8" fillId="3" borderId="4" xfId="0" applyFont="1" applyFill="1" applyBorder="1" applyAlignment="1" applyProtection="1">
      <alignment horizontal="left" vertical="center"/>
    </xf>
    <xf numFmtId="14" fontId="8" fillId="3" borderId="4" xfId="0" applyNumberFormat="1" applyFont="1" applyFill="1" applyBorder="1" applyAlignment="1" applyProtection="1">
      <alignment horizontal="center" vertical="center"/>
    </xf>
    <xf numFmtId="41" fontId="8" fillId="3" borderId="4" xfId="1" applyFont="1" applyFill="1" applyBorder="1" applyAlignment="1" applyProtection="1">
      <alignment horizontal="right" vertical="center"/>
    </xf>
    <xf numFmtId="41" fontId="8" fillId="3" borderId="4" xfId="1" applyNumberFormat="1" applyFont="1" applyFill="1" applyBorder="1" applyAlignment="1" applyProtection="1">
      <alignment horizontal="right" vertical="center"/>
    </xf>
    <xf numFmtId="0" fontId="8" fillId="3" borderId="4" xfId="0" applyFont="1" applyFill="1" applyBorder="1" applyAlignment="1" applyProtection="1">
      <alignment horizontal="right" vertical="center"/>
    </xf>
    <xf numFmtId="41" fontId="9" fillId="3" borderId="4" xfId="1" applyNumberFormat="1" applyFont="1" applyFill="1" applyBorder="1" applyAlignment="1" applyProtection="1">
      <alignment horizontal="right" vertical="center"/>
    </xf>
    <xf numFmtId="14" fontId="11" fillId="0" borderId="4" xfId="0" applyNumberFormat="1" applyFont="1" applyBorder="1" applyAlignment="1" applyProtection="1">
      <alignment horizontal="center" vertical="center"/>
    </xf>
    <xf numFmtId="41" fontId="15" fillId="0" borderId="4" xfId="1" applyFont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/>
    </xf>
    <xf numFmtId="178" fontId="8" fillId="0" borderId="0" xfId="0" applyNumberFormat="1" applyFont="1" applyFill="1" applyBorder="1" applyAlignment="1" applyProtection="1"/>
    <xf numFmtId="0" fontId="8" fillId="3" borderId="5" xfId="0" applyFont="1" applyFill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left" vertical="center"/>
    </xf>
    <xf numFmtId="0" fontId="15" fillId="0" borderId="9" xfId="2" applyFont="1" applyBorder="1" applyAlignment="1" applyProtection="1">
      <alignment horizontal="left" vertical="center"/>
    </xf>
    <xf numFmtId="0" fontId="13" fillId="0" borderId="10" xfId="2" applyFont="1" applyBorder="1" applyAlignment="1" applyProtection="1">
      <alignment horizontal="center" vertical="center"/>
    </xf>
    <xf numFmtId="176" fontId="13" fillId="0" borderId="10" xfId="2" applyNumberFormat="1" applyFont="1" applyBorder="1" applyAlignment="1" applyProtection="1">
      <alignment horizontal="right" vertical="center" wrapText="1"/>
    </xf>
    <xf numFmtId="41" fontId="14" fillId="3" borderId="5" xfId="1" applyNumberFormat="1" applyFont="1" applyFill="1" applyBorder="1" applyAlignment="1" applyProtection="1">
      <alignment horizontal="right" vertical="center"/>
    </xf>
    <xf numFmtId="41" fontId="8" fillId="3" borderId="5" xfId="1" applyFont="1" applyFill="1" applyBorder="1" applyAlignment="1" applyProtection="1">
      <alignment horizontal="right" vertical="center"/>
    </xf>
    <xf numFmtId="0" fontId="8" fillId="2" borderId="5" xfId="0" applyFont="1" applyFill="1" applyBorder="1" applyAlignment="1" applyProtection="1">
      <alignment horizontal="right" vertical="center"/>
    </xf>
    <xf numFmtId="41" fontId="8" fillId="3" borderId="5" xfId="1" applyNumberFormat="1" applyFont="1" applyFill="1" applyBorder="1" applyAlignment="1" applyProtection="1">
      <alignment horizontal="right" vertical="center"/>
    </xf>
    <xf numFmtId="0" fontId="15" fillId="0" borderId="4" xfId="2" applyFont="1" applyBorder="1" applyAlignment="1" applyProtection="1">
      <alignment horizontal="left" vertical="center"/>
    </xf>
    <xf numFmtId="0" fontId="13" fillId="0" borderId="4" xfId="2" applyFont="1" applyBorder="1" applyAlignment="1" applyProtection="1">
      <alignment horizontal="center" vertical="center"/>
    </xf>
    <xf numFmtId="176" fontId="13" fillId="0" borderId="4" xfId="2" applyNumberFormat="1" applyFont="1" applyBorder="1" applyAlignment="1" applyProtection="1">
      <alignment horizontal="right" vertical="center" wrapText="1"/>
    </xf>
    <xf numFmtId="41" fontId="0" fillId="0" borderId="0" xfId="1" applyFont="1">
      <alignment vertical="center"/>
    </xf>
    <xf numFmtId="0" fontId="19" fillId="0" borderId="0" xfId="0" applyFont="1">
      <alignment vertical="center"/>
    </xf>
    <xf numFmtId="41" fontId="20" fillId="0" borderId="0" xfId="1" applyFont="1">
      <alignment vertical="center"/>
    </xf>
    <xf numFmtId="179" fontId="20" fillId="0" borderId="0" xfId="1" applyNumberFormat="1" applyFont="1">
      <alignment vertical="center"/>
    </xf>
    <xf numFmtId="0" fontId="19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0" borderId="4" xfId="0" applyFont="1" applyBorder="1">
      <alignment vertical="center"/>
    </xf>
    <xf numFmtId="41" fontId="20" fillId="0" borderId="4" xfId="1" applyFont="1" applyBorder="1">
      <alignment vertical="center"/>
    </xf>
    <xf numFmtId="179" fontId="20" fillId="0" borderId="4" xfId="1" applyNumberFormat="1" applyFont="1" applyBorder="1">
      <alignment vertical="center"/>
    </xf>
    <xf numFmtId="14" fontId="13" fillId="0" borderId="4" xfId="2" applyNumberFormat="1" applyFont="1" applyBorder="1" applyAlignment="1" applyProtection="1">
      <alignment horizontal="center" vertical="center"/>
    </xf>
    <xf numFmtId="41" fontId="8" fillId="0" borderId="4" xfId="0" applyNumberFormat="1" applyFont="1" applyFill="1" applyBorder="1" applyAlignment="1" applyProtection="1"/>
    <xf numFmtId="180" fontId="8" fillId="2" borderId="2" xfId="0" applyNumberFormat="1" applyFont="1" applyFill="1" applyBorder="1" applyAlignment="1" applyProtection="1">
      <alignment horizontal="right" vertical="center"/>
    </xf>
    <xf numFmtId="180" fontId="8" fillId="2" borderId="5" xfId="0" applyNumberFormat="1" applyFont="1" applyFill="1" applyBorder="1" applyAlignment="1" applyProtection="1">
      <alignment horizontal="right" vertical="center"/>
    </xf>
    <xf numFmtId="180" fontId="8" fillId="2" borderId="4" xfId="0" applyNumberFormat="1" applyFont="1" applyFill="1" applyBorder="1" applyAlignment="1" applyProtection="1">
      <alignment horizontal="right" vertical="center"/>
    </xf>
    <xf numFmtId="0" fontId="8" fillId="0" borderId="11" xfId="0" applyNumberFormat="1" applyFont="1" applyFill="1" applyBorder="1" applyAlignment="1" applyProtection="1"/>
    <xf numFmtId="0" fontId="14" fillId="0" borderId="11" xfId="0" applyNumberFormat="1" applyFont="1" applyFill="1" applyBorder="1" applyAlignment="1" applyProtection="1"/>
    <xf numFmtId="0" fontId="15" fillId="0" borderId="12" xfId="0" applyFont="1" applyBorder="1" applyAlignment="1" applyProtection="1">
      <alignment horizontal="left" vertical="center"/>
    </xf>
    <xf numFmtId="41" fontId="8" fillId="4" borderId="6" xfId="1" applyFont="1" applyFill="1" applyBorder="1" applyAlignment="1" applyProtection="1">
      <alignment horizontal="right" vertical="center"/>
    </xf>
    <xf numFmtId="41" fontId="8" fillId="5" borderId="2" xfId="1" applyFont="1" applyFill="1" applyBorder="1" applyAlignment="1" applyProtection="1">
      <alignment horizontal="right" vertical="center"/>
    </xf>
    <xf numFmtId="0" fontId="7" fillId="6" borderId="4" xfId="0" applyFont="1" applyFill="1" applyBorder="1" applyAlignment="1" applyProtection="1">
      <alignment horizontal="center" vertical="center" wrapText="1"/>
    </xf>
    <xf numFmtId="0" fontId="16" fillId="6" borderId="4" xfId="0" applyFont="1" applyFill="1" applyBorder="1" applyAlignment="1" applyProtection="1">
      <alignment horizontal="center" vertical="center" wrapText="1"/>
    </xf>
    <xf numFmtId="41" fontId="7" fillId="6" borderId="4" xfId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/>
    </xf>
    <xf numFmtId="0" fontId="7" fillId="0" borderId="4" xfId="0" applyNumberFormat="1" applyFont="1" applyFill="1" applyBorder="1" applyAlignment="1" applyProtection="1">
      <alignment horizontal="center"/>
    </xf>
    <xf numFmtId="41" fontId="7" fillId="0" borderId="4" xfId="0" applyNumberFormat="1" applyFont="1" applyFill="1" applyBorder="1" applyAlignment="1" applyProtection="1"/>
    <xf numFmtId="41" fontId="8" fillId="7" borderId="2" xfId="1" applyFont="1" applyFill="1" applyBorder="1" applyAlignment="1" applyProtection="1">
      <alignment horizontal="right" vertical="center"/>
    </xf>
    <xf numFmtId="41" fontId="8" fillId="7" borderId="6" xfId="1" applyFont="1" applyFill="1" applyBorder="1" applyAlignment="1" applyProtection="1">
      <alignment horizontal="right" vertical="center"/>
    </xf>
    <xf numFmtId="41" fontId="9" fillId="8" borderId="4" xfId="1" applyNumberFormat="1" applyFont="1" applyFill="1" applyBorder="1" applyAlignment="1" applyProtection="1">
      <alignment horizontal="right" vertical="center"/>
    </xf>
    <xf numFmtId="41" fontId="8" fillId="7" borderId="4" xfId="1" applyFont="1" applyFill="1" applyBorder="1" applyAlignment="1" applyProtection="1">
      <alignment horizontal="right" vertical="center"/>
    </xf>
    <xf numFmtId="14" fontId="9" fillId="8" borderId="2" xfId="0" applyNumberFormat="1" applyFont="1" applyFill="1" applyBorder="1" applyAlignment="1" applyProtection="1">
      <alignment horizontal="center" vertical="center"/>
    </xf>
    <xf numFmtId="41" fontId="9" fillId="8" borderId="2" xfId="1" applyNumberFormat="1" applyFont="1" applyFill="1" applyBorder="1" applyAlignment="1" applyProtection="1">
      <alignment horizontal="right" vertical="center"/>
    </xf>
    <xf numFmtId="0" fontId="10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24" fillId="0" borderId="7" xfId="2" applyFont="1" applyFill="1" applyBorder="1" applyAlignment="1" applyProtection="1">
      <alignment horizontal="center" vertical="center"/>
    </xf>
    <xf numFmtId="176" fontId="24" fillId="0" borderId="7" xfId="2" applyNumberFormat="1" applyFont="1" applyFill="1" applyBorder="1" applyAlignment="1" applyProtection="1">
      <alignment horizontal="right" vertical="center" wrapText="1"/>
    </xf>
    <xf numFmtId="176" fontId="9" fillId="0" borderId="4" xfId="2" applyNumberFormat="1" applyFont="1" applyFill="1" applyBorder="1" applyAlignment="1" applyProtection="1">
      <alignment horizontal="right" vertical="center" wrapText="1"/>
    </xf>
    <xf numFmtId="41" fontId="9" fillId="0" borderId="4" xfId="1" applyFont="1" applyFill="1" applyBorder="1" applyAlignment="1" applyProtection="1">
      <alignment horizontal="right" vertical="center"/>
    </xf>
    <xf numFmtId="0" fontId="9" fillId="0" borderId="15" xfId="0" applyFont="1" applyFill="1" applyBorder="1" applyAlignment="1" applyProtection="1">
      <alignment horizontal="center" vertical="center"/>
    </xf>
    <xf numFmtId="0" fontId="23" fillId="0" borderId="8" xfId="2" applyFont="1" applyFill="1" applyBorder="1" applyAlignment="1" applyProtection="1">
      <alignment horizontal="left" vertical="center"/>
    </xf>
    <xf numFmtId="0" fontId="9" fillId="0" borderId="16" xfId="0" applyFont="1" applyFill="1" applyBorder="1" applyAlignment="1" applyProtection="1">
      <alignment horizontal="center" vertical="center"/>
    </xf>
    <xf numFmtId="0" fontId="23" fillId="0" borderId="9" xfId="2" applyFont="1" applyFill="1" applyBorder="1" applyAlignment="1" applyProtection="1">
      <alignment horizontal="left" vertical="center"/>
    </xf>
    <xf numFmtId="0" fontId="24" fillId="0" borderId="10" xfId="2" applyFont="1" applyFill="1" applyBorder="1" applyAlignment="1" applyProtection="1">
      <alignment horizontal="center" vertical="center"/>
    </xf>
    <xf numFmtId="176" fontId="24" fillId="0" borderId="10" xfId="2" applyNumberFormat="1" applyFont="1" applyFill="1" applyBorder="1" applyAlignment="1" applyProtection="1">
      <alignment horizontal="right" vertical="center" wrapText="1"/>
    </xf>
    <xf numFmtId="14" fontId="9" fillId="0" borderId="13" xfId="0" applyNumberFormat="1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left" vertical="center"/>
    </xf>
    <xf numFmtId="14" fontId="9" fillId="0" borderId="4" xfId="0" applyNumberFormat="1" applyFont="1" applyFill="1" applyBorder="1" applyAlignment="1" applyProtection="1">
      <alignment horizontal="center" vertical="center"/>
    </xf>
    <xf numFmtId="0" fontId="9" fillId="0" borderId="4" xfId="2" applyFont="1" applyFill="1" applyBorder="1" applyAlignment="1" applyProtection="1">
      <alignment horizontal="left" vertical="center"/>
    </xf>
    <xf numFmtId="14" fontId="9" fillId="0" borderId="4" xfId="2" applyNumberFormat="1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/>
    <xf numFmtId="41" fontId="23" fillId="0" borderId="4" xfId="1" applyFont="1" applyFill="1" applyBorder="1" applyAlignment="1" applyProtection="1">
      <alignment horizontal="right" vertical="center" wrapText="1"/>
    </xf>
    <xf numFmtId="0" fontId="9" fillId="0" borderId="13" xfId="0" applyFont="1" applyFill="1" applyBorder="1" applyAlignment="1" applyProtection="1">
      <alignment horizontal="center" vertical="center"/>
    </xf>
    <xf numFmtId="0" fontId="25" fillId="0" borderId="4" xfId="0" applyFont="1" applyFill="1" applyBorder="1" applyAlignment="1" applyProtection="1">
      <alignment horizontal="left" vertical="center" shrinkToFit="1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left" vertical="center"/>
    </xf>
    <xf numFmtId="41" fontId="8" fillId="0" borderId="4" xfId="1" applyFont="1" applyFill="1" applyBorder="1" applyAlignment="1" applyProtection="1">
      <alignment horizontal="center" vertical="center"/>
    </xf>
    <xf numFmtId="41" fontId="8" fillId="0" borderId="4" xfId="1" applyFont="1" applyFill="1" applyBorder="1" applyAlignment="1" applyProtection="1">
      <alignment horizontal="right" vertical="center"/>
    </xf>
    <xf numFmtId="14" fontId="8" fillId="0" borderId="4" xfId="0" applyNumberFormat="1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11" fillId="2" borderId="4" xfId="2" applyFont="1" applyFill="1" applyBorder="1" applyAlignment="1" applyProtection="1">
      <alignment horizontal="left" vertical="center"/>
    </xf>
    <xf numFmtId="14" fontId="11" fillId="2" borderId="4" xfId="2" applyNumberFormat="1" applyFont="1" applyFill="1" applyBorder="1" applyAlignment="1" applyProtection="1">
      <alignment horizontal="center" vertical="center"/>
    </xf>
    <xf numFmtId="41" fontId="8" fillId="2" borderId="4" xfId="1" applyFont="1" applyFill="1" applyBorder="1" applyAlignment="1" applyProtection="1">
      <alignment horizontal="right" vertical="center"/>
    </xf>
    <xf numFmtId="0" fontId="8" fillId="2" borderId="4" xfId="0" applyFont="1" applyFill="1" applyBorder="1" applyAlignment="1" applyProtection="1">
      <alignment horizontal="left" vertical="center"/>
    </xf>
    <xf numFmtId="14" fontId="8" fillId="2" borderId="4" xfId="0" applyNumberFormat="1" applyFont="1" applyFill="1" applyBorder="1" applyAlignment="1" applyProtection="1">
      <alignment horizontal="center" vertical="center"/>
    </xf>
    <xf numFmtId="14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Font="1" applyFill="1" applyBorder="1" applyAlignment="1" applyProtection="1">
      <alignment horizontal="left" vertical="center" shrinkToFit="1"/>
    </xf>
    <xf numFmtId="0" fontId="11" fillId="0" borderId="4" xfId="0" applyFont="1" applyFill="1" applyBorder="1" applyAlignment="1" applyProtection="1">
      <alignment horizontal="center" vertical="center"/>
    </xf>
    <xf numFmtId="176" fontId="11" fillId="0" borderId="4" xfId="0" applyNumberFormat="1" applyFont="1" applyFill="1" applyBorder="1" applyAlignment="1" applyProtection="1">
      <alignment horizontal="right" vertical="center" wrapText="1"/>
    </xf>
    <xf numFmtId="0" fontId="11" fillId="0" borderId="4" xfId="0" applyFont="1" applyFill="1" applyBorder="1" applyAlignment="1" applyProtection="1">
      <alignment horizontal="left" vertical="center"/>
    </xf>
    <xf numFmtId="41" fontId="15" fillId="0" borderId="4" xfId="1" applyFont="1" applyFill="1" applyBorder="1" applyAlignment="1" applyProtection="1">
      <alignment horizontal="right" vertical="center" wrapText="1"/>
    </xf>
    <xf numFmtId="0" fontId="8" fillId="0" borderId="11" xfId="0" applyFont="1" applyFill="1" applyBorder="1" applyAlignment="1" applyProtection="1">
      <alignment horizontal="center" vertical="center"/>
    </xf>
    <xf numFmtId="0" fontId="15" fillId="0" borderId="17" xfId="0" applyFont="1" applyFill="1" applyBorder="1" applyAlignment="1" applyProtection="1">
      <alignment horizontal="left" vertical="center"/>
    </xf>
    <xf numFmtId="0" fontId="8" fillId="0" borderId="13" xfId="0" applyFont="1" applyFill="1" applyBorder="1" applyAlignment="1" applyProtection="1">
      <alignment horizontal="center" vertical="center"/>
    </xf>
    <xf numFmtId="0" fontId="8" fillId="0" borderId="14" xfId="0" applyFont="1" applyFill="1" applyBorder="1" applyAlignment="1" applyProtection="1">
      <alignment horizontal="center" vertical="center"/>
    </xf>
    <xf numFmtId="0" fontId="8" fillId="0" borderId="14" xfId="0" applyNumberFormat="1" applyFont="1" applyFill="1" applyBorder="1" applyAlignment="1" applyProtection="1"/>
    <xf numFmtId="14" fontId="11" fillId="0" borderId="13" xfId="0" applyNumberFormat="1" applyFont="1" applyFill="1" applyBorder="1" applyAlignment="1" applyProtection="1">
      <alignment horizontal="center" vertical="center"/>
    </xf>
    <xf numFmtId="41" fontId="15" fillId="0" borderId="13" xfId="1" applyFont="1" applyFill="1" applyBorder="1" applyAlignment="1" applyProtection="1">
      <alignment horizontal="right" vertical="center" wrapText="1"/>
    </xf>
    <xf numFmtId="0" fontId="8" fillId="0" borderId="4" xfId="0" applyNumberFormat="1" applyFont="1" applyFill="1" applyBorder="1" applyAlignment="1" applyProtection="1"/>
    <xf numFmtId="176" fontId="11" fillId="0" borderId="4" xfId="1" applyNumberFormat="1" applyFont="1" applyFill="1" applyBorder="1" applyAlignment="1" applyProtection="1">
      <alignment horizontal="right" vertical="center" wrapText="1"/>
    </xf>
    <xf numFmtId="0" fontId="11" fillId="0" borderId="4" xfId="2" applyFont="1" applyFill="1" applyBorder="1" applyAlignment="1" applyProtection="1">
      <alignment horizontal="left" vertical="center"/>
    </xf>
    <xf numFmtId="14" fontId="11" fillId="0" borderId="4" xfId="2" applyNumberFormat="1" applyFont="1" applyFill="1" applyBorder="1" applyAlignment="1" applyProtection="1">
      <alignment horizontal="center" vertical="center"/>
    </xf>
    <xf numFmtId="176" fontId="11" fillId="0" borderId="4" xfId="2" applyNumberFormat="1" applyFont="1" applyFill="1" applyBorder="1" applyAlignment="1" applyProtection="1">
      <alignment horizontal="right" vertical="center" wrapText="1"/>
    </xf>
    <xf numFmtId="0" fontId="26" fillId="0" borderId="4" xfId="2" applyFont="1" applyFill="1" applyBorder="1" applyAlignment="1" applyProtection="1">
      <alignment horizontal="left" vertical="center"/>
    </xf>
    <xf numFmtId="0" fontId="22" fillId="0" borderId="4" xfId="2" applyFont="1" applyFill="1" applyBorder="1" applyAlignment="1" applyProtection="1">
      <alignment horizontal="left" vertical="center"/>
    </xf>
    <xf numFmtId="0" fontId="27" fillId="0" borderId="0" xfId="0" applyNumberFormat="1" applyFont="1" applyFill="1" applyBorder="1" applyAlignment="1" applyProtection="1"/>
    <xf numFmtId="41" fontId="27" fillId="0" borderId="0" xfId="1" applyFont="1" applyFill="1" applyBorder="1" applyAlignment="1" applyProtection="1"/>
    <xf numFmtId="41" fontId="27" fillId="0" borderId="0" xfId="0" applyNumberFormat="1" applyFont="1" applyFill="1" applyBorder="1" applyAlignment="1" applyProtection="1"/>
    <xf numFmtId="41" fontId="10" fillId="0" borderId="0" xfId="1" applyFont="1" applyFill="1" applyBorder="1" applyAlignment="1" applyProtection="1"/>
    <xf numFmtId="0" fontId="28" fillId="0" borderId="4" xfId="0" applyFont="1" applyFill="1" applyBorder="1" applyAlignment="1" applyProtection="1">
      <alignment horizontal="left" vertical="center" shrinkToFit="1"/>
    </xf>
    <xf numFmtId="55" fontId="28" fillId="0" borderId="4" xfId="0" applyNumberFormat="1" applyFont="1" applyFill="1" applyBorder="1" applyAlignment="1" applyProtection="1">
      <alignment horizontal="center" vertical="center"/>
    </xf>
    <xf numFmtId="176" fontId="28" fillId="0" borderId="4" xfId="0" applyNumberFormat="1" applyFont="1" applyFill="1" applyBorder="1" applyAlignment="1" applyProtection="1">
      <alignment horizontal="right" vertical="center" wrapText="1"/>
    </xf>
    <xf numFmtId="14" fontId="11" fillId="2" borderId="4" xfId="0" applyNumberFormat="1" applyFont="1" applyFill="1" applyBorder="1" applyAlignment="1" applyProtection="1">
      <alignment horizontal="center" vertical="center"/>
    </xf>
    <xf numFmtId="176" fontId="9" fillId="0" borderId="4" xfId="0" applyNumberFormat="1" applyFont="1" applyFill="1" applyBorder="1" applyAlignment="1" applyProtection="1">
      <alignment horizontal="right" vertical="center" wrapText="1"/>
    </xf>
    <xf numFmtId="176" fontId="9" fillId="0" borderId="13" xfId="0" applyNumberFormat="1" applyFont="1" applyFill="1" applyBorder="1" applyAlignment="1" applyProtection="1">
      <alignment horizontal="right" vertical="center" wrapText="1"/>
    </xf>
    <xf numFmtId="0" fontId="15" fillId="0" borderId="4" xfId="2" applyFont="1" applyFill="1" applyBorder="1" applyAlignment="1" applyProtection="1">
      <alignment horizontal="left" vertical="center"/>
    </xf>
    <xf numFmtId="0" fontId="13" fillId="0" borderId="4" xfId="2" applyFont="1" applyFill="1" applyBorder="1" applyAlignment="1" applyProtection="1">
      <alignment horizontal="center" vertical="center"/>
    </xf>
    <xf numFmtId="176" fontId="13" fillId="0" borderId="4" xfId="2" applyNumberFormat="1" applyFont="1" applyFill="1" applyBorder="1" applyAlignment="1" applyProtection="1">
      <alignment horizontal="right" vertical="center" wrapText="1"/>
    </xf>
    <xf numFmtId="14" fontId="13" fillId="0" borderId="4" xfId="2" applyNumberFormat="1" applyFont="1" applyFill="1" applyBorder="1" applyAlignment="1" applyProtection="1">
      <alignment horizontal="center" vertical="center"/>
    </xf>
    <xf numFmtId="176" fontId="15" fillId="0" borderId="4" xfId="1" applyNumberFormat="1" applyFont="1" applyFill="1" applyBorder="1" applyAlignment="1" applyProtection="1">
      <alignment horizontal="right" vertical="center" wrapText="1"/>
    </xf>
    <xf numFmtId="176" fontId="15" fillId="0" borderId="13" xfId="1" applyNumberFormat="1" applyFont="1" applyFill="1" applyBorder="1" applyAlignment="1" applyProtection="1">
      <alignment horizontal="right" vertical="center" wrapText="1"/>
    </xf>
    <xf numFmtId="0" fontId="28" fillId="2" borderId="4" xfId="0" applyFont="1" applyFill="1" applyBorder="1" applyAlignment="1" applyProtection="1">
      <alignment horizontal="left" vertical="center" shrinkToFit="1"/>
    </xf>
    <xf numFmtId="176" fontId="28" fillId="2" borderId="4" xfId="0" applyNumberFormat="1" applyFont="1" applyFill="1" applyBorder="1" applyAlignment="1" applyProtection="1">
      <alignment horizontal="right" vertical="center" wrapText="1"/>
    </xf>
    <xf numFmtId="0" fontId="9" fillId="2" borderId="4" xfId="0" applyFont="1" applyFill="1" applyBorder="1" applyAlignment="1" applyProtection="1">
      <alignment horizontal="center" vertical="center"/>
    </xf>
    <xf numFmtId="0" fontId="28" fillId="2" borderId="4" xfId="0" applyFont="1" applyFill="1" applyBorder="1" applyAlignment="1" applyProtection="1">
      <alignment horizontal="center" vertical="center"/>
    </xf>
    <xf numFmtId="0" fontId="28" fillId="2" borderId="4" xfId="0" applyFont="1" applyFill="1" applyBorder="1" applyAlignment="1" applyProtection="1">
      <alignment horizontal="left" vertical="center"/>
    </xf>
    <xf numFmtId="0" fontId="7" fillId="2" borderId="4" xfId="0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center"/>
    </xf>
    <xf numFmtId="0" fontId="8" fillId="4" borderId="2" xfId="0" applyFont="1" applyFill="1" applyBorder="1" applyAlignment="1" applyProtection="1">
      <alignment horizontal="center" vertical="center"/>
    </xf>
    <xf numFmtId="0" fontId="7" fillId="4" borderId="2" xfId="0" applyFont="1" applyFill="1" applyBorder="1" applyAlignment="1" applyProtection="1">
      <alignment horizontal="center" vertical="center"/>
    </xf>
    <xf numFmtId="0" fontId="7" fillId="4" borderId="2" xfId="0" applyNumberFormat="1" applyFont="1" applyFill="1" applyBorder="1" applyAlignment="1" applyProtection="1">
      <alignment horizontal="center" vertical="center"/>
    </xf>
    <xf numFmtId="0" fontId="7" fillId="4" borderId="6" xfId="0" applyFont="1" applyFill="1" applyBorder="1" applyAlignment="1" applyProtection="1">
      <alignment horizontal="center" vertical="center"/>
    </xf>
    <xf numFmtId="0" fontId="7" fillId="5" borderId="2" xfId="0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/>
    </xf>
    <xf numFmtId="0" fontId="31" fillId="0" borderId="0" xfId="0" applyNumberFormat="1" applyFont="1" applyFill="1" applyBorder="1" applyAlignment="1" applyProtection="1">
      <alignment horizontal="center"/>
    </xf>
    <xf numFmtId="0" fontId="21" fillId="0" borderId="0" xfId="0" applyFont="1" applyAlignment="1">
      <alignment horizontal="left" vertical="center"/>
    </xf>
  </cellXfs>
  <cellStyles count="13">
    <cellStyle name="쉼표 [0]" xfId="1" builtinId="6"/>
    <cellStyle name="쉼표 [0] 2" xfId="4" xr:uid="{00000000-0005-0000-0000-000001000000}"/>
    <cellStyle name="쉼표 [0] 3" xfId="6" xr:uid="{00000000-0005-0000-0000-000002000000}"/>
    <cellStyle name="표준" xfId="0" builtinId="0"/>
    <cellStyle name="표준 2" xfId="2" xr:uid="{00000000-0005-0000-0000-000004000000}"/>
    <cellStyle name="표준 2 3" xfId="12" xr:uid="{96CD7C21-F376-47D9-BEE8-009378F6D03D}"/>
    <cellStyle name="표준 3" xfId="3" xr:uid="{00000000-0005-0000-0000-000005000000}"/>
    <cellStyle name="표준 4" xfId="5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colors>
    <mruColors>
      <color rgb="FFFF00FF"/>
      <color rgb="FF0033CC"/>
      <color rgb="FFDAEEF3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S630"/>
  <sheetViews>
    <sheetView workbookViewId="0">
      <pane xSplit="2" ySplit="3" topLeftCell="C501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K510" sqref="K510"/>
    </sheetView>
  </sheetViews>
  <sheetFormatPr defaultColWidth="11" defaultRowHeight="13.5" customHeight="1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hidden="1" customWidth="1"/>
    <col min="15" max="15" width="5.375" style="1" hidden="1" customWidth="1"/>
    <col min="16" max="16" width="13.5" style="1" hidden="1" customWidth="1"/>
    <col min="17" max="18" width="11" style="1" hidden="1" customWidth="1"/>
    <col min="19" max="19" width="0" style="1" hidden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4" ht="33.75" customHeight="1">
      <c r="A1" s="190" t="s">
        <v>1220</v>
      </c>
      <c r="B1" s="190"/>
      <c r="C1" s="190"/>
    </row>
    <row r="2" spans="1:14" ht="24.75" customHeight="1">
      <c r="M2" s="59" t="s">
        <v>1221</v>
      </c>
    </row>
    <row r="3" spans="1:14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4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7" si="0">ROUND((G4)*0.451,0)</f>
        <v>0</v>
      </c>
      <c r="L4" s="19">
        <f>F4+K4</f>
        <v>14477750</v>
      </c>
      <c r="M4" s="19">
        <f>E4-L4</f>
        <v>0</v>
      </c>
    </row>
    <row r="5" spans="1:14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>F5+K5</f>
        <v>22576806</v>
      </c>
      <c r="M5" s="19">
        <f>E5-L5</f>
        <v>0</v>
      </c>
    </row>
    <row r="6" spans="1:14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18732660</v>
      </c>
      <c r="G6" s="19">
        <f>E6-F6</f>
        <v>527340</v>
      </c>
      <c r="H6" s="19">
        <v>0</v>
      </c>
      <c r="I6" s="19">
        <v>0</v>
      </c>
      <c r="J6" s="21" t="s">
        <v>7</v>
      </c>
      <c r="K6" s="22">
        <v>527340</v>
      </c>
      <c r="L6" s="19">
        <f>F6+K6</f>
        <v>19260000</v>
      </c>
      <c r="M6" s="19">
        <f>E6-L6</f>
        <v>0</v>
      </c>
    </row>
    <row r="7" spans="1:14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22269470</v>
      </c>
      <c r="G7" s="19">
        <f>E7-F7</f>
        <v>1253460</v>
      </c>
      <c r="H7" s="19">
        <v>0</v>
      </c>
      <c r="I7" s="19">
        <v>0</v>
      </c>
      <c r="J7" s="21" t="s">
        <v>7</v>
      </c>
      <c r="K7" s="22">
        <f t="shared" si="0"/>
        <v>565310</v>
      </c>
      <c r="L7" s="19">
        <f>F7+K7</f>
        <v>22834780</v>
      </c>
      <c r="M7" s="19">
        <f>E7-L7</f>
        <v>688150</v>
      </c>
    </row>
    <row r="8" spans="1:14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24635191</v>
      </c>
      <c r="G8" s="19">
        <f>E8-F8</f>
        <v>4884619</v>
      </c>
      <c r="H8" s="19">
        <v>0</v>
      </c>
      <c r="I8" s="19">
        <v>0</v>
      </c>
      <c r="J8" s="21" t="s">
        <v>7</v>
      </c>
      <c r="K8" s="22">
        <f t="shared" si="0"/>
        <v>2202963</v>
      </c>
      <c r="L8" s="19">
        <f>F8+K8</f>
        <v>26838154</v>
      </c>
      <c r="M8" s="19">
        <f>E8-L8</f>
        <v>2681656</v>
      </c>
      <c r="N8" s="2">
        <v>42004</v>
      </c>
    </row>
    <row r="9" spans="1:14" ht="24" customHeight="1">
      <c r="A9" s="191" t="s">
        <v>1211</v>
      </c>
      <c r="B9" s="191"/>
      <c r="C9" s="191"/>
      <c r="D9" s="191"/>
      <c r="E9" s="50">
        <f>SUM(E4:E8)</f>
        <v>109357296</v>
      </c>
      <c r="F9" s="50">
        <f>SUM(F4:F8)</f>
        <v>102691877</v>
      </c>
      <c r="G9" s="50">
        <f>SUM(G4:G8)</f>
        <v>6665419</v>
      </c>
      <c r="H9" s="50">
        <f t="shared" ref="H9:I9" si="1">SUM(H4:H8)</f>
        <v>0</v>
      </c>
      <c r="I9" s="50">
        <f t="shared" si="1"/>
        <v>0</v>
      </c>
      <c r="J9" s="50">
        <f>SUM(J4:J7)</f>
        <v>0</v>
      </c>
      <c r="K9" s="51">
        <f>SUM(K4:K8)</f>
        <v>3295613</v>
      </c>
      <c r="L9" s="50">
        <f>SUM(L4:L8)</f>
        <v>105987490</v>
      </c>
      <c r="M9" s="50">
        <f>SUM(M4:M8)</f>
        <v>3369806</v>
      </c>
    </row>
    <row r="10" spans="1:14" ht="17.100000000000001" customHeight="1">
      <c r="A10" s="17" t="s">
        <v>20</v>
      </c>
      <c r="B10" s="17" t="s">
        <v>6</v>
      </c>
      <c r="C10" s="25" t="s">
        <v>21</v>
      </c>
      <c r="D10" s="17" t="s">
        <v>22</v>
      </c>
      <c r="E10" s="19">
        <v>73320</v>
      </c>
      <c r="F10" s="20">
        <v>73320</v>
      </c>
      <c r="G10" s="19">
        <f t="shared" ref="G10:G73" si="2">E10-F10</f>
        <v>0</v>
      </c>
      <c r="H10" s="19">
        <v>0</v>
      </c>
      <c r="I10" s="19">
        <v>0</v>
      </c>
      <c r="J10" s="21" t="s">
        <v>7</v>
      </c>
      <c r="K10" s="22">
        <f t="shared" si="0"/>
        <v>0</v>
      </c>
      <c r="L10" s="19">
        <f t="shared" ref="L10:L73" si="3">F10+K10</f>
        <v>73320</v>
      </c>
      <c r="M10" s="19">
        <f t="shared" ref="M10:M73" si="4">E10-L10</f>
        <v>0</v>
      </c>
    </row>
    <row r="11" spans="1:14" ht="17.100000000000001" customHeight="1">
      <c r="A11" s="17" t="s">
        <v>20</v>
      </c>
      <c r="B11" s="17" t="s">
        <v>23</v>
      </c>
      <c r="C11" s="25" t="s">
        <v>24</v>
      </c>
      <c r="D11" s="17" t="s">
        <v>22</v>
      </c>
      <c r="E11" s="19">
        <v>296100</v>
      </c>
      <c r="F11" s="20">
        <v>296100</v>
      </c>
      <c r="G11" s="19">
        <f t="shared" si="2"/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si="3"/>
        <v>296100</v>
      </c>
      <c r="M11" s="19">
        <f t="shared" si="4"/>
        <v>0</v>
      </c>
    </row>
    <row r="12" spans="1:14" ht="17.100000000000001" customHeight="1">
      <c r="A12" s="17" t="s">
        <v>20</v>
      </c>
      <c r="B12" s="17" t="s">
        <v>8</v>
      </c>
      <c r="C12" s="25" t="s">
        <v>25</v>
      </c>
      <c r="D12" s="17" t="s">
        <v>22</v>
      </c>
      <c r="E12" s="19">
        <v>109040</v>
      </c>
      <c r="F12" s="20">
        <v>109040</v>
      </c>
      <c r="G12" s="19">
        <f t="shared" si="2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3"/>
        <v>109040</v>
      </c>
      <c r="M12" s="19">
        <f t="shared" si="4"/>
        <v>0</v>
      </c>
    </row>
    <row r="13" spans="1:14" ht="17.100000000000001" customHeight="1">
      <c r="A13" s="17" t="s">
        <v>20</v>
      </c>
      <c r="B13" s="17" t="s">
        <v>14</v>
      </c>
      <c r="C13" s="25" t="s">
        <v>27</v>
      </c>
      <c r="D13" s="17" t="s">
        <v>22</v>
      </c>
      <c r="E13" s="19">
        <v>1113200</v>
      </c>
      <c r="F13" s="20">
        <v>1113200</v>
      </c>
      <c r="G13" s="19">
        <f t="shared" si="2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3"/>
        <v>1113200</v>
      </c>
      <c r="M13" s="19">
        <f t="shared" si="4"/>
        <v>0</v>
      </c>
    </row>
    <row r="14" spans="1:14" ht="17.100000000000001" customHeight="1">
      <c r="A14" s="17" t="s">
        <v>20</v>
      </c>
      <c r="B14" s="17" t="s">
        <v>17</v>
      </c>
      <c r="C14" s="25" t="s">
        <v>28</v>
      </c>
      <c r="D14" s="17" t="s">
        <v>22</v>
      </c>
      <c r="E14" s="19">
        <v>150400</v>
      </c>
      <c r="F14" s="20">
        <v>150400</v>
      </c>
      <c r="G14" s="19">
        <f t="shared" si="2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3"/>
        <v>150400</v>
      </c>
      <c r="M14" s="19">
        <f t="shared" si="4"/>
        <v>0</v>
      </c>
    </row>
    <row r="15" spans="1:14" ht="17.100000000000001" customHeight="1">
      <c r="A15" s="17" t="s">
        <v>20</v>
      </c>
      <c r="B15" s="17" t="s">
        <v>29</v>
      </c>
      <c r="C15" s="25" t="s">
        <v>30</v>
      </c>
      <c r="D15" s="17" t="s">
        <v>22</v>
      </c>
      <c r="E15" s="19">
        <v>987000</v>
      </c>
      <c r="F15" s="20">
        <v>987000</v>
      </c>
      <c r="G15" s="19">
        <f t="shared" si="2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3"/>
        <v>987000</v>
      </c>
      <c r="M15" s="19">
        <f t="shared" si="4"/>
        <v>0</v>
      </c>
    </row>
    <row r="16" spans="1:14" ht="17.100000000000001" customHeight="1">
      <c r="A16" s="17" t="s">
        <v>20</v>
      </c>
      <c r="B16" s="17" t="s">
        <v>31</v>
      </c>
      <c r="C16" s="25" t="s">
        <v>32</v>
      </c>
      <c r="D16" s="17" t="s">
        <v>22</v>
      </c>
      <c r="E16" s="19">
        <v>94752</v>
      </c>
      <c r="F16" s="20">
        <v>94752</v>
      </c>
      <c r="G16" s="19">
        <f t="shared" si="2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3"/>
        <v>94752</v>
      </c>
      <c r="M16" s="19">
        <f t="shared" si="4"/>
        <v>0</v>
      </c>
    </row>
    <row r="17" spans="1:13" ht="17.100000000000001" customHeight="1">
      <c r="A17" s="17" t="s">
        <v>20</v>
      </c>
      <c r="B17" s="17" t="s">
        <v>33</v>
      </c>
      <c r="C17" s="25" t="s">
        <v>32</v>
      </c>
      <c r="D17" s="17" t="s">
        <v>22</v>
      </c>
      <c r="E17" s="19">
        <v>68432</v>
      </c>
      <c r="F17" s="20">
        <v>68432</v>
      </c>
      <c r="G17" s="19">
        <f t="shared" si="2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3"/>
        <v>68432</v>
      </c>
      <c r="M17" s="19">
        <f t="shared" si="4"/>
        <v>0</v>
      </c>
    </row>
    <row r="18" spans="1:13" ht="17.100000000000001" customHeight="1">
      <c r="A18" s="17" t="s">
        <v>20</v>
      </c>
      <c r="B18" s="17" t="s">
        <v>34</v>
      </c>
      <c r="C18" s="25" t="s">
        <v>35</v>
      </c>
      <c r="D18" s="17" t="s">
        <v>22</v>
      </c>
      <c r="E18" s="19">
        <v>924000</v>
      </c>
      <c r="F18" s="20">
        <v>924000</v>
      </c>
      <c r="G18" s="19">
        <f t="shared" si="2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3"/>
        <v>924000</v>
      </c>
      <c r="M18" s="19">
        <f t="shared" si="4"/>
        <v>0</v>
      </c>
    </row>
    <row r="19" spans="1:13" ht="17.100000000000001" customHeight="1">
      <c r="A19" s="17" t="s">
        <v>20</v>
      </c>
      <c r="B19" s="17" t="s">
        <v>36</v>
      </c>
      <c r="C19" s="25" t="s">
        <v>37</v>
      </c>
      <c r="D19" s="17" t="s">
        <v>22</v>
      </c>
      <c r="E19" s="19">
        <v>112530</v>
      </c>
      <c r="F19" s="20">
        <v>112530</v>
      </c>
      <c r="G19" s="19">
        <f t="shared" si="2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3"/>
        <v>112530</v>
      </c>
      <c r="M19" s="19">
        <f t="shared" si="4"/>
        <v>0</v>
      </c>
    </row>
    <row r="20" spans="1:13" ht="17.100000000000001" customHeight="1">
      <c r="A20" s="17" t="s">
        <v>20</v>
      </c>
      <c r="B20" s="17" t="s">
        <v>38</v>
      </c>
      <c r="C20" s="25" t="s">
        <v>39</v>
      </c>
      <c r="D20" s="17" t="s">
        <v>22</v>
      </c>
      <c r="E20" s="19">
        <v>21620</v>
      </c>
      <c r="F20" s="20">
        <v>21620</v>
      </c>
      <c r="G20" s="19">
        <f t="shared" si="2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3"/>
        <v>21620</v>
      </c>
      <c r="M20" s="19">
        <f t="shared" si="4"/>
        <v>0</v>
      </c>
    </row>
    <row r="21" spans="1:13" ht="17.100000000000001" customHeight="1">
      <c r="A21" s="17" t="s">
        <v>20</v>
      </c>
      <c r="B21" s="17" t="s">
        <v>40</v>
      </c>
      <c r="C21" s="25" t="s">
        <v>41</v>
      </c>
      <c r="D21" s="17" t="s">
        <v>22</v>
      </c>
      <c r="E21" s="19">
        <v>219960</v>
      </c>
      <c r="F21" s="20">
        <v>219960</v>
      </c>
      <c r="G21" s="19">
        <f t="shared" si="2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3"/>
        <v>219960</v>
      </c>
      <c r="M21" s="19">
        <f t="shared" si="4"/>
        <v>0</v>
      </c>
    </row>
    <row r="22" spans="1:13" ht="17.100000000000001" customHeight="1">
      <c r="A22" s="17" t="s">
        <v>20</v>
      </c>
      <c r="B22" s="17" t="s">
        <v>42</v>
      </c>
      <c r="C22" s="25" t="s">
        <v>43</v>
      </c>
      <c r="D22" s="17" t="s">
        <v>22</v>
      </c>
      <c r="E22" s="19">
        <v>227480</v>
      </c>
      <c r="F22" s="20">
        <v>227480</v>
      </c>
      <c r="G22" s="19">
        <f t="shared" si="2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3"/>
        <v>227480</v>
      </c>
      <c r="M22" s="19">
        <f t="shared" si="4"/>
        <v>0</v>
      </c>
    </row>
    <row r="23" spans="1:13" ht="17.100000000000001" customHeight="1">
      <c r="A23" s="17" t="s">
        <v>20</v>
      </c>
      <c r="B23" s="17" t="s">
        <v>46</v>
      </c>
      <c r="C23" s="25" t="s">
        <v>43</v>
      </c>
      <c r="D23" s="17" t="s">
        <v>22</v>
      </c>
      <c r="E23" s="19">
        <v>315840</v>
      </c>
      <c r="F23" s="20">
        <v>315840</v>
      </c>
      <c r="G23" s="19">
        <f t="shared" si="2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3"/>
        <v>315840</v>
      </c>
      <c r="M23" s="19">
        <f t="shared" si="4"/>
        <v>0</v>
      </c>
    </row>
    <row r="24" spans="1:13" ht="17.100000000000001" customHeight="1">
      <c r="A24" s="17" t="s">
        <v>20</v>
      </c>
      <c r="B24" s="17" t="s">
        <v>44</v>
      </c>
      <c r="C24" s="25" t="s">
        <v>45</v>
      </c>
      <c r="D24" s="17" t="s">
        <v>22</v>
      </c>
      <c r="E24" s="19">
        <v>181420</v>
      </c>
      <c r="F24" s="20">
        <v>181420</v>
      </c>
      <c r="G24" s="19">
        <f t="shared" si="2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3"/>
        <v>181420</v>
      </c>
      <c r="M24" s="19">
        <f t="shared" si="4"/>
        <v>0</v>
      </c>
    </row>
    <row r="25" spans="1:13" ht="17.100000000000001" customHeight="1">
      <c r="A25" s="17" t="s">
        <v>20</v>
      </c>
      <c r="B25" s="17" t="s">
        <v>47</v>
      </c>
      <c r="C25" s="25" t="s">
        <v>48</v>
      </c>
      <c r="D25" s="17" t="s">
        <v>22</v>
      </c>
      <c r="E25" s="19">
        <v>1263360</v>
      </c>
      <c r="F25" s="20">
        <v>1263360</v>
      </c>
      <c r="G25" s="19">
        <f t="shared" si="2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3"/>
        <v>1263360</v>
      </c>
      <c r="M25" s="19">
        <f t="shared" si="4"/>
        <v>0</v>
      </c>
    </row>
    <row r="26" spans="1:13" ht="17.100000000000001" customHeight="1">
      <c r="A26" s="17" t="s">
        <v>20</v>
      </c>
      <c r="B26" s="17" t="s">
        <v>49</v>
      </c>
      <c r="C26" s="25" t="s">
        <v>50</v>
      </c>
      <c r="D26" s="17" t="s">
        <v>22</v>
      </c>
      <c r="E26" s="19">
        <v>1703280</v>
      </c>
      <c r="F26" s="20">
        <v>1703280</v>
      </c>
      <c r="G26" s="19">
        <f t="shared" si="2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3"/>
        <v>1703280</v>
      </c>
      <c r="M26" s="19">
        <f t="shared" si="4"/>
        <v>0</v>
      </c>
    </row>
    <row r="27" spans="1:13" ht="17.100000000000001" customHeight="1">
      <c r="A27" s="17" t="s">
        <v>20</v>
      </c>
      <c r="B27" s="17" t="s">
        <v>51</v>
      </c>
      <c r="C27" s="25" t="s">
        <v>52</v>
      </c>
      <c r="D27" s="17" t="s">
        <v>22</v>
      </c>
      <c r="E27" s="19">
        <v>105280</v>
      </c>
      <c r="F27" s="20">
        <v>105280</v>
      </c>
      <c r="G27" s="19">
        <f t="shared" si="2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3"/>
        <v>105280</v>
      </c>
      <c r="M27" s="19">
        <f t="shared" si="4"/>
        <v>0</v>
      </c>
    </row>
    <row r="28" spans="1:13" ht="17.100000000000001" customHeight="1">
      <c r="A28" s="17" t="s">
        <v>20</v>
      </c>
      <c r="B28" s="17" t="s">
        <v>53</v>
      </c>
      <c r="C28" s="25" t="s">
        <v>54</v>
      </c>
      <c r="D28" s="17" t="s">
        <v>22</v>
      </c>
      <c r="E28" s="19">
        <v>971520</v>
      </c>
      <c r="F28" s="20">
        <v>971520</v>
      </c>
      <c r="G28" s="19">
        <f t="shared" si="2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3"/>
        <v>971520</v>
      </c>
      <c r="M28" s="19">
        <f t="shared" si="4"/>
        <v>0</v>
      </c>
    </row>
    <row r="29" spans="1:13" ht="17.100000000000001" customHeight="1">
      <c r="A29" s="17" t="s">
        <v>20</v>
      </c>
      <c r="B29" s="17" t="s">
        <v>55</v>
      </c>
      <c r="C29" s="25" t="s">
        <v>56</v>
      </c>
      <c r="D29" s="17" t="s">
        <v>22</v>
      </c>
      <c r="E29" s="19">
        <v>166980</v>
      </c>
      <c r="F29" s="20">
        <v>166980</v>
      </c>
      <c r="G29" s="19">
        <f t="shared" si="2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3"/>
        <v>166980</v>
      </c>
      <c r="M29" s="19">
        <f t="shared" si="4"/>
        <v>0</v>
      </c>
    </row>
    <row r="30" spans="1:13" ht="17.100000000000001" customHeight="1">
      <c r="A30" s="17" t="s">
        <v>20</v>
      </c>
      <c r="B30" s="17" t="s">
        <v>57</v>
      </c>
      <c r="C30" s="25" t="s">
        <v>58</v>
      </c>
      <c r="D30" s="17" t="s">
        <v>22</v>
      </c>
      <c r="E30" s="19">
        <v>364320</v>
      </c>
      <c r="F30" s="20">
        <v>364320</v>
      </c>
      <c r="G30" s="19">
        <f t="shared" si="2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3"/>
        <v>364320</v>
      </c>
      <c r="M30" s="19">
        <f t="shared" si="4"/>
        <v>0</v>
      </c>
    </row>
    <row r="31" spans="1:13" ht="17.100000000000001" customHeight="1">
      <c r="A31" s="17" t="s">
        <v>20</v>
      </c>
      <c r="B31" s="17" t="s">
        <v>59</v>
      </c>
      <c r="C31" s="25" t="s">
        <v>60</v>
      </c>
      <c r="D31" s="17" t="s">
        <v>22</v>
      </c>
      <c r="E31" s="19">
        <v>153450</v>
      </c>
      <c r="F31" s="20">
        <v>153450</v>
      </c>
      <c r="G31" s="19">
        <f t="shared" si="2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3"/>
        <v>153450</v>
      </c>
      <c r="M31" s="19">
        <f t="shared" si="4"/>
        <v>0</v>
      </c>
    </row>
    <row r="32" spans="1:13" ht="17.100000000000001" customHeight="1">
      <c r="A32" s="17" t="s">
        <v>20</v>
      </c>
      <c r="B32" s="17" t="s">
        <v>61</v>
      </c>
      <c r="C32" s="25" t="s">
        <v>62</v>
      </c>
      <c r="D32" s="17" t="s">
        <v>22</v>
      </c>
      <c r="E32" s="19">
        <v>103400</v>
      </c>
      <c r="F32" s="20">
        <v>103400</v>
      </c>
      <c r="G32" s="19">
        <f t="shared" si="2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3"/>
        <v>103400</v>
      </c>
      <c r="M32" s="19">
        <f t="shared" si="4"/>
        <v>0</v>
      </c>
    </row>
    <row r="33" spans="1:13" ht="17.100000000000001" customHeight="1">
      <c r="A33" s="17" t="s">
        <v>20</v>
      </c>
      <c r="B33" s="17" t="s">
        <v>63</v>
      </c>
      <c r="C33" s="25" t="s">
        <v>64</v>
      </c>
      <c r="D33" s="17" t="s">
        <v>22</v>
      </c>
      <c r="E33" s="19">
        <v>39480</v>
      </c>
      <c r="F33" s="20">
        <v>39480</v>
      </c>
      <c r="G33" s="19">
        <f t="shared" si="2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3"/>
        <v>39480</v>
      </c>
      <c r="M33" s="19">
        <f t="shared" si="4"/>
        <v>0</v>
      </c>
    </row>
    <row r="34" spans="1:13" ht="17.100000000000001" customHeight="1">
      <c r="A34" s="17" t="s">
        <v>20</v>
      </c>
      <c r="B34" s="17" t="s">
        <v>468</v>
      </c>
      <c r="C34" s="25" t="s">
        <v>64</v>
      </c>
      <c r="D34" s="17" t="s">
        <v>22</v>
      </c>
      <c r="E34" s="19">
        <v>37600</v>
      </c>
      <c r="F34" s="20">
        <v>37600</v>
      </c>
      <c r="G34" s="19">
        <f t="shared" si="2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3"/>
        <v>37600</v>
      </c>
      <c r="M34" s="19">
        <f t="shared" si="4"/>
        <v>0</v>
      </c>
    </row>
    <row r="35" spans="1:13" ht="17.100000000000001" customHeight="1">
      <c r="A35" s="17" t="s">
        <v>20</v>
      </c>
      <c r="B35" s="17" t="s">
        <v>65</v>
      </c>
      <c r="C35" s="25" t="s">
        <v>66</v>
      </c>
      <c r="D35" s="17" t="s">
        <v>22</v>
      </c>
      <c r="E35" s="19">
        <v>147580</v>
      </c>
      <c r="F35" s="20">
        <v>147580</v>
      </c>
      <c r="G35" s="19">
        <f t="shared" si="2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3"/>
        <v>147580</v>
      </c>
      <c r="M35" s="19">
        <f t="shared" si="4"/>
        <v>0</v>
      </c>
    </row>
    <row r="36" spans="1:13" ht="17.100000000000001" customHeight="1">
      <c r="A36" s="17" t="s">
        <v>20</v>
      </c>
      <c r="B36" s="17" t="s">
        <v>67</v>
      </c>
      <c r="C36" s="25" t="s">
        <v>68</v>
      </c>
      <c r="D36" s="17" t="s">
        <v>22</v>
      </c>
      <c r="E36" s="19">
        <v>30080</v>
      </c>
      <c r="F36" s="20">
        <v>30080</v>
      </c>
      <c r="G36" s="19">
        <f t="shared" si="2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3"/>
        <v>30080</v>
      </c>
      <c r="M36" s="19">
        <f t="shared" si="4"/>
        <v>0</v>
      </c>
    </row>
    <row r="37" spans="1:13" ht="17.100000000000001" customHeight="1">
      <c r="A37" s="17" t="s">
        <v>20</v>
      </c>
      <c r="B37" s="17" t="s">
        <v>69</v>
      </c>
      <c r="C37" s="25" t="s">
        <v>70</v>
      </c>
      <c r="D37" s="17" t="s">
        <v>22</v>
      </c>
      <c r="E37" s="19">
        <v>132990</v>
      </c>
      <c r="F37" s="20">
        <v>132990</v>
      </c>
      <c r="G37" s="19">
        <f t="shared" si="2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3"/>
        <v>132990</v>
      </c>
      <c r="M37" s="19">
        <f t="shared" si="4"/>
        <v>0</v>
      </c>
    </row>
    <row r="38" spans="1:13" ht="17.100000000000001" customHeight="1">
      <c r="A38" s="17" t="s">
        <v>20</v>
      </c>
      <c r="B38" s="17" t="s">
        <v>71</v>
      </c>
      <c r="C38" s="25" t="s">
        <v>72</v>
      </c>
      <c r="D38" s="17" t="s">
        <v>22</v>
      </c>
      <c r="E38" s="19">
        <v>129720</v>
      </c>
      <c r="F38" s="20">
        <v>129720</v>
      </c>
      <c r="G38" s="19">
        <f t="shared" si="2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3"/>
        <v>129720</v>
      </c>
      <c r="M38" s="19">
        <f t="shared" si="4"/>
        <v>0</v>
      </c>
    </row>
    <row r="39" spans="1:13" ht="17.100000000000001" customHeight="1">
      <c r="A39" s="17" t="s">
        <v>20</v>
      </c>
      <c r="B39" s="17" t="s">
        <v>73</v>
      </c>
      <c r="C39" s="25" t="s">
        <v>74</v>
      </c>
      <c r="D39" s="17" t="s">
        <v>22</v>
      </c>
      <c r="E39" s="19">
        <v>1945800</v>
      </c>
      <c r="F39" s="20">
        <v>1945800</v>
      </c>
      <c r="G39" s="19">
        <f t="shared" si="2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3"/>
        <v>1945800</v>
      </c>
      <c r="M39" s="19">
        <f t="shared" si="4"/>
        <v>0</v>
      </c>
    </row>
    <row r="40" spans="1:13" ht="17.100000000000001" customHeight="1">
      <c r="A40" s="17" t="s">
        <v>20</v>
      </c>
      <c r="B40" s="17" t="s">
        <v>77</v>
      </c>
      <c r="C40" s="25" t="s">
        <v>78</v>
      </c>
      <c r="D40" s="17" t="s">
        <v>22</v>
      </c>
      <c r="E40" s="19">
        <v>342160</v>
      </c>
      <c r="F40" s="20">
        <v>342160</v>
      </c>
      <c r="G40" s="19">
        <f t="shared" si="2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3"/>
        <v>342160</v>
      </c>
      <c r="M40" s="19">
        <f t="shared" si="4"/>
        <v>0</v>
      </c>
    </row>
    <row r="41" spans="1:13" ht="17.100000000000001" customHeight="1">
      <c r="A41" s="17" t="s">
        <v>20</v>
      </c>
      <c r="B41" s="17" t="s">
        <v>79</v>
      </c>
      <c r="C41" s="25" t="s">
        <v>80</v>
      </c>
      <c r="D41" s="17" t="s">
        <v>22</v>
      </c>
      <c r="E41" s="19">
        <v>317720</v>
      </c>
      <c r="F41" s="20">
        <v>317720</v>
      </c>
      <c r="G41" s="19">
        <f t="shared" si="2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3"/>
        <v>317720</v>
      </c>
      <c r="M41" s="19">
        <f t="shared" si="4"/>
        <v>0</v>
      </c>
    </row>
    <row r="42" spans="1:13" ht="17.100000000000001" customHeight="1">
      <c r="A42" s="17" t="s">
        <v>20</v>
      </c>
      <c r="B42" s="17" t="s">
        <v>75</v>
      </c>
      <c r="C42" s="25" t="s">
        <v>76</v>
      </c>
      <c r="D42" s="17" t="s">
        <v>22</v>
      </c>
      <c r="E42" s="19">
        <v>293280</v>
      </c>
      <c r="F42" s="20">
        <v>293280</v>
      </c>
      <c r="G42" s="19">
        <f t="shared" si="2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3"/>
        <v>293280</v>
      </c>
      <c r="M42" s="19">
        <f t="shared" si="4"/>
        <v>0</v>
      </c>
    </row>
    <row r="43" spans="1:13" ht="17.100000000000001" customHeight="1">
      <c r="A43" s="17" t="s">
        <v>20</v>
      </c>
      <c r="B43" s="17" t="s">
        <v>81</v>
      </c>
      <c r="C43" s="25" t="s">
        <v>82</v>
      </c>
      <c r="D43" s="17" t="s">
        <v>22</v>
      </c>
      <c r="E43" s="19">
        <v>1504000</v>
      </c>
      <c r="F43" s="20">
        <v>1504000</v>
      </c>
      <c r="G43" s="19">
        <f t="shared" si="2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3"/>
        <v>1504000</v>
      </c>
      <c r="M43" s="19">
        <f t="shared" si="4"/>
        <v>0</v>
      </c>
    </row>
    <row r="44" spans="1:13" ht="17.100000000000001" customHeight="1">
      <c r="A44" s="17" t="s">
        <v>20</v>
      </c>
      <c r="B44" s="17" t="s">
        <v>83</v>
      </c>
      <c r="C44" s="25" t="s">
        <v>84</v>
      </c>
      <c r="D44" s="17" t="s">
        <v>22</v>
      </c>
      <c r="E44" s="19">
        <v>260380</v>
      </c>
      <c r="F44" s="20">
        <v>260380</v>
      </c>
      <c r="G44" s="19">
        <f t="shared" si="2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3"/>
        <v>260380</v>
      </c>
      <c r="M44" s="19">
        <f t="shared" si="4"/>
        <v>0</v>
      </c>
    </row>
    <row r="45" spans="1:13" ht="17.100000000000001" customHeight="1">
      <c r="A45" s="17" t="s">
        <v>20</v>
      </c>
      <c r="B45" s="17" t="s">
        <v>91</v>
      </c>
      <c r="C45" s="25" t="s">
        <v>92</v>
      </c>
      <c r="D45" s="17" t="s">
        <v>22</v>
      </c>
      <c r="E45" s="19">
        <v>318660</v>
      </c>
      <c r="F45" s="20">
        <v>318660</v>
      </c>
      <c r="G45" s="19">
        <f t="shared" si="2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3"/>
        <v>318660</v>
      </c>
      <c r="M45" s="19">
        <f t="shared" si="4"/>
        <v>0</v>
      </c>
    </row>
    <row r="46" spans="1:13" ht="17.100000000000001" customHeight="1">
      <c r="A46" s="17" t="s">
        <v>20</v>
      </c>
      <c r="B46" s="17" t="s">
        <v>93</v>
      </c>
      <c r="C46" s="25" t="s">
        <v>94</v>
      </c>
      <c r="D46" s="17" t="s">
        <v>22</v>
      </c>
      <c r="E46" s="19">
        <v>204016</v>
      </c>
      <c r="F46" s="20">
        <v>204016</v>
      </c>
      <c r="G46" s="19">
        <f t="shared" si="2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3"/>
        <v>204016</v>
      </c>
      <c r="M46" s="19">
        <f t="shared" si="4"/>
        <v>0</v>
      </c>
    </row>
    <row r="47" spans="1:13" ht="17.100000000000001" customHeight="1">
      <c r="A47" s="17" t="s">
        <v>20</v>
      </c>
      <c r="B47" s="17" t="s">
        <v>85</v>
      </c>
      <c r="C47" s="25" t="s">
        <v>86</v>
      </c>
      <c r="D47" s="17" t="s">
        <v>22</v>
      </c>
      <c r="E47" s="19">
        <v>133480</v>
      </c>
      <c r="F47" s="20">
        <v>133480</v>
      </c>
      <c r="G47" s="19">
        <f t="shared" si="2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3"/>
        <v>133480</v>
      </c>
      <c r="M47" s="19">
        <f t="shared" si="4"/>
        <v>0</v>
      </c>
    </row>
    <row r="48" spans="1:13" ht="17.100000000000001" customHeight="1">
      <c r="A48" s="17" t="s">
        <v>20</v>
      </c>
      <c r="B48" s="17" t="s">
        <v>87</v>
      </c>
      <c r="C48" s="25" t="s">
        <v>88</v>
      </c>
      <c r="D48" s="17" t="s">
        <v>22</v>
      </c>
      <c r="E48" s="19">
        <v>159800</v>
      </c>
      <c r="F48" s="20">
        <v>159800</v>
      </c>
      <c r="G48" s="19">
        <f t="shared" si="2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3"/>
        <v>159800</v>
      </c>
      <c r="M48" s="19">
        <f t="shared" si="4"/>
        <v>0</v>
      </c>
    </row>
    <row r="49" spans="1:13" ht="17.100000000000001" customHeight="1">
      <c r="A49" s="17" t="s">
        <v>20</v>
      </c>
      <c r="B49" s="17" t="s">
        <v>89</v>
      </c>
      <c r="C49" s="25" t="s">
        <v>90</v>
      </c>
      <c r="D49" s="17" t="s">
        <v>22</v>
      </c>
      <c r="E49" s="19">
        <v>118440</v>
      </c>
      <c r="F49" s="20">
        <v>118440</v>
      </c>
      <c r="G49" s="19">
        <f t="shared" si="2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3"/>
        <v>118440</v>
      </c>
      <c r="M49" s="19">
        <f t="shared" si="4"/>
        <v>0</v>
      </c>
    </row>
    <row r="50" spans="1:13" ht="17.100000000000001" customHeight="1">
      <c r="A50" s="17" t="s">
        <v>20</v>
      </c>
      <c r="B50" s="17" t="s">
        <v>95</v>
      </c>
      <c r="C50" s="25" t="s">
        <v>96</v>
      </c>
      <c r="D50" s="17" t="s">
        <v>22</v>
      </c>
      <c r="E50" s="19">
        <v>102300</v>
      </c>
      <c r="F50" s="20">
        <v>102300</v>
      </c>
      <c r="G50" s="19">
        <f t="shared" si="2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3"/>
        <v>102300</v>
      </c>
      <c r="M50" s="19">
        <f t="shared" si="4"/>
        <v>0</v>
      </c>
    </row>
    <row r="51" spans="1:13" ht="17.100000000000001" customHeight="1">
      <c r="A51" s="17" t="s">
        <v>20</v>
      </c>
      <c r="B51" s="17" t="s">
        <v>97</v>
      </c>
      <c r="C51" s="25" t="s">
        <v>98</v>
      </c>
      <c r="D51" s="17" t="s">
        <v>22</v>
      </c>
      <c r="E51" s="19">
        <v>599500</v>
      </c>
      <c r="F51" s="20">
        <v>599500</v>
      </c>
      <c r="G51" s="19">
        <f t="shared" si="2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3"/>
        <v>599500</v>
      </c>
      <c r="M51" s="19">
        <f t="shared" si="4"/>
        <v>0</v>
      </c>
    </row>
    <row r="52" spans="1:13" ht="17.100000000000001" customHeight="1">
      <c r="A52" s="17" t="s">
        <v>20</v>
      </c>
      <c r="B52" s="17" t="s">
        <v>99</v>
      </c>
      <c r="C52" s="25" t="s">
        <v>100</v>
      </c>
      <c r="D52" s="17" t="s">
        <v>22</v>
      </c>
      <c r="E52" s="19">
        <v>33840</v>
      </c>
      <c r="F52" s="20">
        <v>33840</v>
      </c>
      <c r="G52" s="19">
        <f t="shared" si="2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3"/>
        <v>33840</v>
      </c>
      <c r="M52" s="19">
        <f t="shared" si="4"/>
        <v>0</v>
      </c>
    </row>
    <row r="53" spans="1:13" ht="17.100000000000001" customHeight="1">
      <c r="A53" s="17" t="s">
        <v>20</v>
      </c>
      <c r="B53" s="17" t="s">
        <v>101</v>
      </c>
      <c r="C53" s="25" t="s">
        <v>102</v>
      </c>
      <c r="D53" s="17" t="s">
        <v>22</v>
      </c>
      <c r="E53" s="19">
        <v>293280</v>
      </c>
      <c r="F53" s="20">
        <v>293280</v>
      </c>
      <c r="G53" s="19">
        <f t="shared" si="2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3"/>
        <v>293280</v>
      </c>
      <c r="M53" s="19">
        <f t="shared" si="4"/>
        <v>0</v>
      </c>
    </row>
    <row r="54" spans="1:13" ht="17.100000000000001" customHeight="1">
      <c r="A54" s="17" t="s">
        <v>20</v>
      </c>
      <c r="B54" s="17" t="s">
        <v>103</v>
      </c>
      <c r="C54" s="25" t="s">
        <v>104</v>
      </c>
      <c r="D54" s="17" t="s">
        <v>22</v>
      </c>
      <c r="E54" s="19">
        <v>35720</v>
      </c>
      <c r="F54" s="20">
        <v>35720</v>
      </c>
      <c r="G54" s="19">
        <f t="shared" si="2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3"/>
        <v>35720</v>
      </c>
      <c r="M54" s="19">
        <f t="shared" si="4"/>
        <v>0</v>
      </c>
    </row>
    <row r="55" spans="1:13" ht="17.100000000000001" customHeight="1">
      <c r="A55" s="17" t="s">
        <v>20</v>
      </c>
      <c r="B55" s="17" t="s">
        <v>105</v>
      </c>
      <c r="C55" s="25" t="s">
        <v>106</v>
      </c>
      <c r="D55" s="17" t="s">
        <v>22</v>
      </c>
      <c r="E55" s="19">
        <v>56400</v>
      </c>
      <c r="F55" s="20">
        <v>56400</v>
      </c>
      <c r="G55" s="19">
        <f t="shared" si="2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3"/>
        <v>56400</v>
      </c>
      <c r="M55" s="19">
        <f t="shared" si="4"/>
        <v>0</v>
      </c>
    </row>
    <row r="56" spans="1:13" ht="17.100000000000001" customHeight="1">
      <c r="A56" s="17" t="s">
        <v>20</v>
      </c>
      <c r="B56" s="17" t="s">
        <v>107</v>
      </c>
      <c r="C56" s="25" t="s">
        <v>108</v>
      </c>
      <c r="D56" s="17" t="s">
        <v>22</v>
      </c>
      <c r="E56" s="19">
        <v>163680</v>
      </c>
      <c r="F56" s="20">
        <v>163680</v>
      </c>
      <c r="G56" s="19">
        <f t="shared" si="2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3"/>
        <v>163680</v>
      </c>
      <c r="M56" s="19">
        <f t="shared" si="4"/>
        <v>0</v>
      </c>
    </row>
    <row r="57" spans="1:13" ht="17.100000000000001" customHeight="1">
      <c r="A57" s="17" t="s">
        <v>20</v>
      </c>
      <c r="B57" s="17" t="s">
        <v>109</v>
      </c>
      <c r="C57" s="25" t="s">
        <v>110</v>
      </c>
      <c r="D57" s="17" t="s">
        <v>22</v>
      </c>
      <c r="E57" s="19">
        <v>28200</v>
      </c>
      <c r="F57" s="20">
        <v>28200</v>
      </c>
      <c r="G57" s="19">
        <f t="shared" si="2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3"/>
        <v>28200</v>
      </c>
      <c r="M57" s="19">
        <f t="shared" si="4"/>
        <v>0</v>
      </c>
    </row>
    <row r="58" spans="1:13" ht="17.100000000000001" customHeight="1">
      <c r="A58" s="17" t="s">
        <v>20</v>
      </c>
      <c r="B58" s="17" t="s">
        <v>111</v>
      </c>
      <c r="C58" s="25" t="s">
        <v>112</v>
      </c>
      <c r="D58" s="17" t="s">
        <v>22</v>
      </c>
      <c r="E58" s="19">
        <v>2030400</v>
      </c>
      <c r="F58" s="20">
        <v>2030400</v>
      </c>
      <c r="G58" s="19">
        <f t="shared" si="2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3"/>
        <v>2030400</v>
      </c>
      <c r="M58" s="19">
        <f t="shared" si="4"/>
        <v>0</v>
      </c>
    </row>
    <row r="59" spans="1:13" ht="17.100000000000001" customHeight="1">
      <c r="A59" s="17" t="s">
        <v>20</v>
      </c>
      <c r="B59" s="17" t="s">
        <v>113</v>
      </c>
      <c r="C59" s="25" t="s">
        <v>114</v>
      </c>
      <c r="D59" s="17" t="s">
        <v>22</v>
      </c>
      <c r="E59" s="19">
        <v>122200</v>
      </c>
      <c r="F59" s="20">
        <v>122200</v>
      </c>
      <c r="G59" s="19">
        <f t="shared" si="2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3"/>
        <v>122200</v>
      </c>
      <c r="M59" s="19">
        <f t="shared" si="4"/>
        <v>0</v>
      </c>
    </row>
    <row r="60" spans="1:13" ht="17.100000000000001" customHeight="1">
      <c r="A60" s="17" t="s">
        <v>20</v>
      </c>
      <c r="B60" s="17" t="s">
        <v>115</v>
      </c>
      <c r="C60" s="25" t="s">
        <v>116</v>
      </c>
      <c r="D60" s="17" t="s">
        <v>22</v>
      </c>
      <c r="E60" s="19">
        <v>465300</v>
      </c>
      <c r="F60" s="20">
        <v>465300</v>
      </c>
      <c r="G60" s="19">
        <f t="shared" si="2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3"/>
        <v>465300</v>
      </c>
      <c r="M60" s="19">
        <f t="shared" si="4"/>
        <v>0</v>
      </c>
    </row>
    <row r="61" spans="1:13" ht="17.100000000000001" customHeight="1">
      <c r="A61" s="17" t="s">
        <v>20</v>
      </c>
      <c r="B61" s="17" t="s">
        <v>117</v>
      </c>
      <c r="C61" s="25" t="s">
        <v>118</v>
      </c>
      <c r="D61" s="17" t="s">
        <v>22</v>
      </c>
      <c r="E61" s="19">
        <v>25575</v>
      </c>
      <c r="F61" s="20">
        <v>25575</v>
      </c>
      <c r="G61" s="19">
        <f t="shared" si="2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3"/>
        <v>25575</v>
      </c>
      <c r="M61" s="19">
        <f t="shared" si="4"/>
        <v>0</v>
      </c>
    </row>
    <row r="62" spans="1:13" ht="17.100000000000001" customHeight="1">
      <c r="A62" s="17" t="s">
        <v>20</v>
      </c>
      <c r="B62" s="17" t="s">
        <v>119</v>
      </c>
      <c r="C62" s="25" t="s">
        <v>120</v>
      </c>
      <c r="D62" s="17" t="s">
        <v>22</v>
      </c>
      <c r="E62" s="19">
        <v>103400</v>
      </c>
      <c r="F62" s="20">
        <v>103400</v>
      </c>
      <c r="G62" s="19">
        <f t="shared" si="2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3"/>
        <v>103400</v>
      </c>
      <c r="M62" s="19">
        <f t="shared" si="4"/>
        <v>0</v>
      </c>
    </row>
    <row r="63" spans="1:13" ht="17.100000000000001" customHeight="1">
      <c r="A63" s="17" t="s">
        <v>20</v>
      </c>
      <c r="B63" s="17" t="s">
        <v>125</v>
      </c>
      <c r="C63" s="25" t="s">
        <v>120</v>
      </c>
      <c r="D63" s="17" t="s">
        <v>22</v>
      </c>
      <c r="E63" s="19">
        <v>493500</v>
      </c>
      <c r="F63" s="20">
        <v>493500</v>
      </c>
      <c r="G63" s="19">
        <f t="shared" si="2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3"/>
        <v>493500</v>
      </c>
      <c r="M63" s="19">
        <f t="shared" si="4"/>
        <v>0</v>
      </c>
    </row>
    <row r="64" spans="1:13" ht="17.100000000000001" customHeight="1">
      <c r="A64" s="17" t="s">
        <v>20</v>
      </c>
      <c r="B64" s="17" t="s">
        <v>136</v>
      </c>
      <c r="C64" s="25" t="s">
        <v>137</v>
      </c>
      <c r="D64" s="17" t="s">
        <v>22</v>
      </c>
      <c r="E64" s="19">
        <v>1710800</v>
      </c>
      <c r="F64" s="20">
        <v>1710800</v>
      </c>
      <c r="G64" s="19">
        <f t="shared" si="2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3"/>
        <v>1710800</v>
      </c>
      <c r="M64" s="19">
        <f t="shared" si="4"/>
        <v>0</v>
      </c>
    </row>
    <row r="65" spans="1:13" ht="17.100000000000001" customHeight="1">
      <c r="A65" s="17" t="s">
        <v>20</v>
      </c>
      <c r="B65" s="17" t="s">
        <v>138</v>
      </c>
      <c r="C65" s="25" t="s">
        <v>139</v>
      </c>
      <c r="D65" s="17" t="s">
        <v>22</v>
      </c>
      <c r="E65" s="19">
        <v>935300</v>
      </c>
      <c r="F65" s="20">
        <v>935300</v>
      </c>
      <c r="G65" s="19">
        <f t="shared" si="2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3"/>
        <v>935300</v>
      </c>
      <c r="M65" s="19">
        <f t="shared" si="4"/>
        <v>0</v>
      </c>
    </row>
    <row r="66" spans="1:13" ht="17.100000000000001" customHeight="1">
      <c r="A66" s="17" t="s">
        <v>20</v>
      </c>
      <c r="B66" s="17" t="s">
        <v>121</v>
      </c>
      <c r="C66" s="25" t="s">
        <v>122</v>
      </c>
      <c r="D66" s="17" t="s">
        <v>22</v>
      </c>
      <c r="E66" s="19">
        <v>1556640</v>
      </c>
      <c r="F66" s="20">
        <v>1556640</v>
      </c>
      <c r="G66" s="19">
        <f t="shared" si="2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3"/>
        <v>1556640</v>
      </c>
      <c r="M66" s="19">
        <f t="shared" si="4"/>
        <v>0</v>
      </c>
    </row>
    <row r="67" spans="1:13" ht="17.100000000000001" customHeight="1">
      <c r="A67" s="17" t="s">
        <v>20</v>
      </c>
      <c r="B67" s="17" t="s">
        <v>123</v>
      </c>
      <c r="C67" s="25" t="s">
        <v>124</v>
      </c>
      <c r="D67" s="17" t="s">
        <v>22</v>
      </c>
      <c r="E67" s="19">
        <v>342160</v>
      </c>
      <c r="F67" s="20">
        <v>342160</v>
      </c>
      <c r="G67" s="19">
        <f t="shared" si="2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3"/>
        <v>342160</v>
      </c>
      <c r="M67" s="19">
        <f t="shared" si="4"/>
        <v>0</v>
      </c>
    </row>
    <row r="68" spans="1:13" ht="17.100000000000001" customHeight="1">
      <c r="A68" s="17" t="s">
        <v>20</v>
      </c>
      <c r="B68" s="17" t="s">
        <v>140</v>
      </c>
      <c r="C68" s="25" t="s">
        <v>141</v>
      </c>
      <c r="D68" s="17" t="s">
        <v>22</v>
      </c>
      <c r="E68" s="19">
        <v>146640</v>
      </c>
      <c r="F68" s="20">
        <v>146640</v>
      </c>
      <c r="G68" s="19">
        <f t="shared" si="2"/>
        <v>0</v>
      </c>
      <c r="H68" s="19">
        <v>0</v>
      </c>
      <c r="I68" s="19">
        <v>0</v>
      </c>
      <c r="J68" s="21" t="s">
        <v>7</v>
      </c>
      <c r="K68" s="22">
        <f t="shared" ref="K68:K131" si="5">ROUND((G68)*0.451,0)</f>
        <v>0</v>
      </c>
      <c r="L68" s="19">
        <f t="shared" si="3"/>
        <v>146640</v>
      </c>
      <c r="M68" s="19">
        <f t="shared" si="4"/>
        <v>0</v>
      </c>
    </row>
    <row r="69" spans="1:13" ht="17.100000000000001" customHeight="1">
      <c r="A69" s="17" t="s">
        <v>20</v>
      </c>
      <c r="B69" s="17" t="s">
        <v>142</v>
      </c>
      <c r="C69" s="25" t="s">
        <v>143</v>
      </c>
      <c r="D69" s="17" t="s">
        <v>22</v>
      </c>
      <c r="E69" s="19">
        <v>454020</v>
      </c>
      <c r="F69" s="20">
        <v>454020</v>
      </c>
      <c r="G69" s="19">
        <f t="shared" si="2"/>
        <v>0</v>
      </c>
      <c r="H69" s="19">
        <v>0</v>
      </c>
      <c r="I69" s="19">
        <v>0</v>
      </c>
      <c r="J69" s="21" t="s">
        <v>7</v>
      </c>
      <c r="K69" s="22">
        <f t="shared" si="5"/>
        <v>0</v>
      </c>
      <c r="L69" s="19">
        <f t="shared" si="3"/>
        <v>454020</v>
      </c>
      <c r="M69" s="19">
        <f t="shared" si="4"/>
        <v>0</v>
      </c>
    </row>
    <row r="70" spans="1:13" ht="17.100000000000001" customHeight="1">
      <c r="A70" s="17" t="s">
        <v>20</v>
      </c>
      <c r="B70" s="17" t="s">
        <v>126</v>
      </c>
      <c r="C70" s="25" t="s">
        <v>127</v>
      </c>
      <c r="D70" s="17" t="s">
        <v>22</v>
      </c>
      <c r="E70" s="19">
        <v>947520</v>
      </c>
      <c r="F70" s="20">
        <v>947520</v>
      </c>
      <c r="G70" s="19">
        <f t="shared" si="2"/>
        <v>0</v>
      </c>
      <c r="H70" s="19">
        <v>0</v>
      </c>
      <c r="I70" s="19">
        <v>0</v>
      </c>
      <c r="J70" s="21" t="s">
        <v>7</v>
      </c>
      <c r="K70" s="22">
        <f t="shared" si="5"/>
        <v>0</v>
      </c>
      <c r="L70" s="19">
        <f t="shared" si="3"/>
        <v>947520</v>
      </c>
      <c r="M70" s="19">
        <f t="shared" si="4"/>
        <v>0</v>
      </c>
    </row>
    <row r="71" spans="1:13" ht="17.100000000000001" customHeight="1">
      <c r="A71" s="17" t="s">
        <v>20</v>
      </c>
      <c r="B71" s="17" t="s">
        <v>130</v>
      </c>
      <c r="C71" s="25" t="s">
        <v>131</v>
      </c>
      <c r="D71" s="17" t="s">
        <v>22</v>
      </c>
      <c r="E71" s="19">
        <v>2192080</v>
      </c>
      <c r="F71" s="20">
        <v>2192080</v>
      </c>
      <c r="G71" s="19">
        <f t="shared" si="2"/>
        <v>0</v>
      </c>
      <c r="H71" s="19">
        <v>0</v>
      </c>
      <c r="I71" s="19">
        <v>0</v>
      </c>
      <c r="J71" s="21" t="s">
        <v>7</v>
      </c>
      <c r="K71" s="22">
        <f t="shared" si="5"/>
        <v>0</v>
      </c>
      <c r="L71" s="19">
        <f t="shared" si="3"/>
        <v>2192080</v>
      </c>
      <c r="M71" s="19">
        <f t="shared" si="4"/>
        <v>0</v>
      </c>
    </row>
    <row r="72" spans="1:13" ht="17.100000000000001" customHeight="1">
      <c r="A72" s="17" t="s">
        <v>20</v>
      </c>
      <c r="B72" s="17" t="s">
        <v>132</v>
      </c>
      <c r="C72" s="25" t="s">
        <v>133</v>
      </c>
      <c r="D72" s="17" t="s">
        <v>22</v>
      </c>
      <c r="E72" s="19">
        <v>340280</v>
      </c>
      <c r="F72" s="20">
        <v>340280</v>
      </c>
      <c r="G72" s="19">
        <f t="shared" si="2"/>
        <v>0</v>
      </c>
      <c r="H72" s="19">
        <v>0</v>
      </c>
      <c r="I72" s="19">
        <v>0</v>
      </c>
      <c r="J72" s="21" t="s">
        <v>7</v>
      </c>
      <c r="K72" s="22">
        <f t="shared" si="5"/>
        <v>0</v>
      </c>
      <c r="L72" s="19">
        <f t="shared" si="3"/>
        <v>340280</v>
      </c>
      <c r="M72" s="19">
        <f t="shared" si="4"/>
        <v>0</v>
      </c>
    </row>
    <row r="73" spans="1:13" ht="17.100000000000001" customHeight="1">
      <c r="A73" s="17" t="s">
        <v>20</v>
      </c>
      <c r="B73" s="17" t="s">
        <v>134</v>
      </c>
      <c r="C73" s="25" t="s">
        <v>135</v>
      </c>
      <c r="D73" s="17" t="s">
        <v>22</v>
      </c>
      <c r="E73" s="19">
        <v>645780</v>
      </c>
      <c r="F73" s="20">
        <v>645780</v>
      </c>
      <c r="G73" s="19">
        <f t="shared" si="2"/>
        <v>0</v>
      </c>
      <c r="H73" s="19">
        <v>0</v>
      </c>
      <c r="I73" s="19">
        <v>0</v>
      </c>
      <c r="J73" s="21" t="s">
        <v>7</v>
      </c>
      <c r="K73" s="22">
        <f t="shared" si="5"/>
        <v>0</v>
      </c>
      <c r="L73" s="19">
        <f t="shared" si="3"/>
        <v>645780</v>
      </c>
      <c r="M73" s="19">
        <f t="shared" si="4"/>
        <v>0</v>
      </c>
    </row>
    <row r="74" spans="1:13" ht="17.100000000000001" customHeight="1">
      <c r="A74" s="17" t="s">
        <v>20</v>
      </c>
      <c r="B74" s="17" t="s">
        <v>128</v>
      </c>
      <c r="C74" s="25" t="s">
        <v>129</v>
      </c>
      <c r="D74" s="17" t="s">
        <v>22</v>
      </c>
      <c r="E74" s="19">
        <v>165440</v>
      </c>
      <c r="F74" s="20">
        <v>165440</v>
      </c>
      <c r="G74" s="19">
        <f t="shared" ref="G74:G137" si="6">E74-F74</f>
        <v>0</v>
      </c>
      <c r="H74" s="19">
        <v>0</v>
      </c>
      <c r="I74" s="19">
        <v>0</v>
      </c>
      <c r="J74" s="21" t="s">
        <v>7</v>
      </c>
      <c r="K74" s="22">
        <f t="shared" si="5"/>
        <v>0</v>
      </c>
      <c r="L74" s="19">
        <f t="shared" ref="L74:L137" si="7">F74+K74</f>
        <v>165440</v>
      </c>
      <c r="M74" s="19">
        <f t="shared" ref="M74:M137" si="8">E74-L74</f>
        <v>0</v>
      </c>
    </row>
    <row r="75" spans="1:13" ht="17.100000000000001" customHeight="1">
      <c r="A75" s="17" t="s">
        <v>20</v>
      </c>
      <c r="B75" s="17" t="s">
        <v>144</v>
      </c>
      <c r="C75" s="25" t="s">
        <v>145</v>
      </c>
      <c r="D75" s="17" t="s">
        <v>22</v>
      </c>
      <c r="E75" s="19">
        <v>107415</v>
      </c>
      <c r="F75" s="20">
        <v>107415</v>
      </c>
      <c r="G75" s="19">
        <f t="shared" si="6"/>
        <v>0</v>
      </c>
      <c r="H75" s="19">
        <v>0</v>
      </c>
      <c r="I75" s="19">
        <v>0</v>
      </c>
      <c r="J75" s="21" t="s">
        <v>7</v>
      </c>
      <c r="K75" s="22">
        <f t="shared" si="5"/>
        <v>0</v>
      </c>
      <c r="L75" s="19">
        <f t="shared" si="7"/>
        <v>107415</v>
      </c>
      <c r="M75" s="19">
        <f t="shared" si="8"/>
        <v>0</v>
      </c>
    </row>
    <row r="76" spans="1:13" ht="17.100000000000001" customHeight="1">
      <c r="A76" s="17" t="s">
        <v>20</v>
      </c>
      <c r="B76" s="17" t="s">
        <v>146</v>
      </c>
      <c r="C76" s="25" t="s">
        <v>147</v>
      </c>
      <c r="D76" s="17" t="s">
        <v>22</v>
      </c>
      <c r="E76" s="19">
        <v>81840</v>
      </c>
      <c r="F76" s="20">
        <v>81840</v>
      </c>
      <c r="G76" s="19">
        <f t="shared" si="6"/>
        <v>0</v>
      </c>
      <c r="H76" s="19">
        <v>0</v>
      </c>
      <c r="I76" s="19">
        <v>0</v>
      </c>
      <c r="J76" s="21" t="s">
        <v>7</v>
      </c>
      <c r="K76" s="22">
        <f t="shared" si="5"/>
        <v>0</v>
      </c>
      <c r="L76" s="19">
        <f t="shared" si="7"/>
        <v>81840</v>
      </c>
      <c r="M76" s="19">
        <f t="shared" si="8"/>
        <v>0</v>
      </c>
    </row>
    <row r="77" spans="1:13" ht="17.100000000000001" customHeight="1">
      <c r="A77" s="17" t="s">
        <v>20</v>
      </c>
      <c r="B77" s="17" t="s">
        <v>148</v>
      </c>
      <c r="C77" s="25" t="s">
        <v>149</v>
      </c>
      <c r="D77" s="17" t="s">
        <v>22</v>
      </c>
      <c r="E77" s="19">
        <v>122760</v>
      </c>
      <c r="F77" s="20">
        <v>122760</v>
      </c>
      <c r="G77" s="19">
        <f t="shared" si="6"/>
        <v>0</v>
      </c>
      <c r="H77" s="19">
        <v>0</v>
      </c>
      <c r="I77" s="19">
        <v>0</v>
      </c>
      <c r="J77" s="21" t="s">
        <v>7</v>
      </c>
      <c r="K77" s="22">
        <f t="shared" si="5"/>
        <v>0</v>
      </c>
      <c r="L77" s="19">
        <f t="shared" si="7"/>
        <v>122760</v>
      </c>
      <c r="M77" s="19">
        <f t="shared" si="8"/>
        <v>0</v>
      </c>
    </row>
    <row r="78" spans="1:13" ht="17.100000000000001" customHeight="1">
      <c r="A78" s="17" t="s">
        <v>20</v>
      </c>
      <c r="B78" s="17" t="s">
        <v>150</v>
      </c>
      <c r="C78" s="25" t="s">
        <v>151</v>
      </c>
      <c r="D78" s="17" t="s">
        <v>22</v>
      </c>
      <c r="E78" s="19">
        <v>155100</v>
      </c>
      <c r="F78" s="20">
        <v>155100</v>
      </c>
      <c r="G78" s="19">
        <f t="shared" si="6"/>
        <v>0</v>
      </c>
      <c r="H78" s="19">
        <v>0</v>
      </c>
      <c r="I78" s="19">
        <v>0</v>
      </c>
      <c r="J78" s="21" t="s">
        <v>7</v>
      </c>
      <c r="K78" s="22">
        <f t="shared" si="5"/>
        <v>0</v>
      </c>
      <c r="L78" s="19">
        <f t="shared" si="7"/>
        <v>155100</v>
      </c>
      <c r="M78" s="19">
        <f t="shared" si="8"/>
        <v>0</v>
      </c>
    </row>
    <row r="79" spans="1:13" ht="17.100000000000001" customHeight="1">
      <c r="A79" s="17" t="s">
        <v>20</v>
      </c>
      <c r="B79" s="17" t="s">
        <v>152</v>
      </c>
      <c r="C79" s="25" t="s">
        <v>153</v>
      </c>
      <c r="D79" s="17" t="s">
        <v>22</v>
      </c>
      <c r="E79" s="19">
        <v>327120</v>
      </c>
      <c r="F79" s="20">
        <v>327120</v>
      </c>
      <c r="G79" s="19">
        <f t="shared" si="6"/>
        <v>0</v>
      </c>
      <c r="H79" s="19">
        <v>0</v>
      </c>
      <c r="I79" s="19">
        <v>0</v>
      </c>
      <c r="J79" s="21" t="s">
        <v>7</v>
      </c>
      <c r="K79" s="22">
        <f t="shared" si="5"/>
        <v>0</v>
      </c>
      <c r="L79" s="19">
        <f t="shared" si="7"/>
        <v>327120</v>
      </c>
      <c r="M79" s="19">
        <f t="shared" si="8"/>
        <v>0</v>
      </c>
    </row>
    <row r="80" spans="1:13" ht="17.100000000000001" customHeight="1">
      <c r="A80" s="17" t="s">
        <v>20</v>
      </c>
      <c r="B80" s="17" t="s">
        <v>154</v>
      </c>
      <c r="C80" s="25" t="s">
        <v>155</v>
      </c>
      <c r="D80" s="17" t="s">
        <v>22</v>
      </c>
      <c r="E80" s="19">
        <v>490680</v>
      </c>
      <c r="F80" s="20">
        <v>490680</v>
      </c>
      <c r="G80" s="19">
        <f t="shared" si="6"/>
        <v>0</v>
      </c>
      <c r="H80" s="19">
        <v>0</v>
      </c>
      <c r="I80" s="19">
        <v>0</v>
      </c>
      <c r="J80" s="21" t="s">
        <v>7</v>
      </c>
      <c r="K80" s="22">
        <f t="shared" si="5"/>
        <v>0</v>
      </c>
      <c r="L80" s="19">
        <f t="shared" si="7"/>
        <v>490680</v>
      </c>
      <c r="M80" s="19">
        <f t="shared" si="8"/>
        <v>0</v>
      </c>
    </row>
    <row r="81" spans="1:13" ht="17.100000000000001" customHeight="1">
      <c r="A81" s="17" t="s">
        <v>20</v>
      </c>
      <c r="B81" s="17" t="s">
        <v>156</v>
      </c>
      <c r="C81" s="25" t="s">
        <v>157</v>
      </c>
      <c r="D81" s="17" t="s">
        <v>22</v>
      </c>
      <c r="E81" s="19">
        <v>917440</v>
      </c>
      <c r="F81" s="20">
        <v>917440</v>
      </c>
      <c r="G81" s="19">
        <f t="shared" si="6"/>
        <v>0</v>
      </c>
      <c r="H81" s="19">
        <v>0</v>
      </c>
      <c r="I81" s="19">
        <v>0</v>
      </c>
      <c r="J81" s="21" t="s">
        <v>7</v>
      </c>
      <c r="K81" s="22">
        <f t="shared" si="5"/>
        <v>0</v>
      </c>
      <c r="L81" s="19">
        <f t="shared" si="7"/>
        <v>917440</v>
      </c>
      <c r="M81" s="19">
        <f t="shared" si="8"/>
        <v>0</v>
      </c>
    </row>
    <row r="82" spans="1:13" ht="17.100000000000001" customHeight="1">
      <c r="A82" s="17" t="s">
        <v>20</v>
      </c>
      <c r="B82" s="17" t="s">
        <v>158</v>
      </c>
      <c r="C82" s="25" t="s">
        <v>159</v>
      </c>
      <c r="D82" s="17" t="s">
        <v>22</v>
      </c>
      <c r="E82" s="19">
        <v>272600</v>
      </c>
      <c r="F82" s="20">
        <v>272600</v>
      </c>
      <c r="G82" s="19">
        <f t="shared" si="6"/>
        <v>0</v>
      </c>
      <c r="H82" s="19">
        <v>0</v>
      </c>
      <c r="I82" s="19">
        <v>0</v>
      </c>
      <c r="J82" s="21" t="s">
        <v>7</v>
      </c>
      <c r="K82" s="22">
        <f t="shared" si="5"/>
        <v>0</v>
      </c>
      <c r="L82" s="19">
        <f t="shared" si="7"/>
        <v>272600</v>
      </c>
      <c r="M82" s="19">
        <f t="shared" si="8"/>
        <v>0</v>
      </c>
    </row>
    <row r="83" spans="1:13" ht="17.100000000000001" customHeight="1">
      <c r="A83" s="17" t="s">
        <v>20</v>
      </c>
      <c r="B83" s="17" t="s">
        <v>160</v>
      </c>
      <c r="C83" s="25" t="s">
        <v>159</v>
      </c>
      <c r="D83" s="17" t="s">
        <v>22</v>
      </c>
      <c r="E83" s="19">
        <v>223720</v>
      </c>
      <c r="F83" s="20">
        <v>223720</v>
      </c>
      <c r="G83" s="19">
        <f t="shared" si="6"/>
        <v>0</v>
      </c>
      <c r="H83" s="19">
        <v>0</v>
      </c>
      <c r="I83" s="19">
        <v>0</v>
      </c>
      <c r="J83" s="21" t="s">
        <v>7</v>
      </c>
      <c r="K83" s="22">
        <f t="shared" si="5"/>
        <v>0</v>
      </c>
      <c r="L83" s="19">
        <f t="shared" si="7"/>
        <v>223720</v>
      </c>
      <c r="M83" s="19">
        <f t="shared" si="8"/>
        <v>0</v>
      </c>
    </row>
    <row r="84" spans="1:13" ht="17.100000000000001" customHeight="1">
      <c r="A84" s="17" t="s">
        <v>20</v>
      </c>
      <c r="B84" s="17" t="s">
        <v>161</v>
      </c>
      <c r="C84" s="25" t="s">
        <v>162</v>
      </c>
      <c r="D84" s="17" t="s">
        <v>22</v>
      </c>
      <c r="E84" s="19">
        <v>43240</v>
      </c>
      <c r="F84" s="20">
        <v>43240</v>
      </c>
      <c r="G84" s="19">
        <f t="shared" si="6"/>
        <v>0</v>
      </c>
      <c r="H84" s="19">
        <v>0</v>
      </c>
      <c r="I84" s="19">
        <v>0</v>
      </c>
      <c r="J84" s="21" t="s">
        <v>7</v>
      </c>
      <c r="K84" s="22">
        <f t="shared" si="5"/>
        <v>0</v>
      </c>
      <c r="L84" s="19">
        <f t="shared" si="7"/>
        <v>43240</v>
      </c>
      <c r="M84" s="19">
        <f t="shared" si="8"/>
        <v>0</v>
      </c>
    </row>
    <row r="85" spans="1:13" ht="17.100000000000001" customHeight="1">
      <c r="A85" s="17" t="s">
        <v>20</v>
      </c>
      <c r="B85" s="17" t="s">
        <v>163</v>
      </c>
      <c r="C85" s="25" t="s">
        <v>162</v>
      </c>
      <c r="D85" s="17" t="s">
        <v>22</v>
      </c>
      <c r="E85" s="19">
        <v>33840</v>
      </c>
      <c r="F85" s="20">
        <v>33840</v>
      </c>
      <c r="G85" s="19">
        <f t="shared" si="6"/>
        <v>0</v>
      </c>
      <c r="H85" s="19">
        <v>0</v>
      </c>
      <c r="I85" s="19">
        <v>0</v>
      </c>
      <c r="J85" s="21" t="s">
        <v>7</v>
      </c>
      <c r="K85" s="22">
        <f t="shared" si="5"/>
        <v>0</v>
      </c>
      <c r="L85" s="19">
        <f t="shared" si="7"/>
        <v>33840</v>
      </c>
      <c r="M85" s="19">
        <f t="shared" si="8"/>
        <v>0</v>
      </c>
    </row>
    <row r="86" spans="1:13" ht="17.100000000000001" customHeight="1">
      <c r="A86" s="17" t="s">
        <v>20</v>
      </c>
      <c r="B86" s="17" t="s">
        <v>164</v>
      </c>
      <c r="C86" s="25" t="s">
        <v>162</v>
      </c>
      <c r="D86" s="17" t="s">
        <v>22</v>
      </c>
      <c r="E86" s="19">
        <v>45120</v>
      </c>
      <c r="F86" s="20">
        <v>45120</v>
      </c>
      <c r="G86" s="19">
        <f t="shared" si="6"/>
        <v>0</v>
      </c>
      <c r="H86" s="19">
        <v>0</v>
      </c>
      <c r="I86" s="19">
        <v>0</v>
      </c>
      <c r="J86" s="21" t="s">
        <v>7</v>
      </c>
      <c r="K86" s="22">
        <f t="shared" si="5"/>
        <v>0</v>
      </c>
      <c r="L86" s="19">
        <f t="shared" si="7"/>
        <v>45120</v>
      </c>
      <c r="M86" s="19">
        <f t="shared" si="8"/>
        <v>0</v>
      </c>
    </row>
    <row r="87" spans="1:13" ht="17.100000000000001" customHeight="1">
      <c r="A87" s="17" t="s">
        <v>20</v>
      </c>
      <c r="B87" s="17" t="s">
        <v>11</v>
      </c>
      <c r="C87" s="25" t="s">
        <v>26</v>
      </c>
      <c r="D87" s="17" t="s">
        <v>22</v>
      </c>
      <c r="E87" s="19">
        <v>229360</v>
      </c>
      <c r="F87" s="20">
        <v>229360</v>
      </c>
      <c r="G87" s="19">
        <f t="shared" si="6"/>
        <v>0</v>
      </c>
      <c r="H87" s="19">
        <v>0</v>
      </c>
      <c r="I87" s="19">
        <v>0</v>
      </c>
      <c r="J87" s="21" t="s">
        <v>7</v>
      </c>
      <c r="K87" s="22">
        <f t="shared" si="5"/>
        <v>0</v>
      </c>
      <c r="L87" s="19">
        <f t="shared" si="7"/>
        <v>229360</v>
      </c>
      <c r="M87" s="19">
        <f t="shared" si="8"/>
        <v>0</v>
      </c>
    </row>
    <row r="88" spans="1:13" ht="17.100000000000001" customHeight="1">
      <c r="A88" s="17" t="s">
        <v>20</v>
      </c>
      <c r="B88" s="17" t="s">
        <v>168</v>
      </c>
      <c r="C88" s="25" t="s">
        <v>169</v>
      </c>
      <c r="D88" s="17" t="s">
        <v>167</v>
      </c>
      <c r="E88" s="19">
        <v>159500</v>
      </c>
      <c r="F88" s="20">
        <v>159500</v>
      </c>
      <c r="G88" s="19">
        <f t="shared" si="6"/>
        <v>0</v>
      </c>
      <c r="H88" s="19">
        <v>0</v>
      </c>
      <c r="I88" s="19">
        <v>0</v>
      </c>
      <c r="J88" s="21" t="s">
        <v>7</v>
      </c>
      <c r="K88" s="22">
        <f t="shared" si="5"/>
        <v>0</v>
      </c>
      <c r="L88" s="19">
        <f t="shared" si="7"/>
        <v>159500</v>
      </c>
      <c r="M88" s="19">
        <f t="shared" si="8"/>
        <v>0</v>
      </c>
    </row>
    <row r="89" spans="1:13" ht="17.100000000000001" customHeight="1">
      <c r="A89" s="17" t="s">
        <v>20</v>
      </c>
      <c r="B89" s="17" t="s">
        <v>170</v>
      </c>
      <c r="C89" s="25" t="s">
        <v>171</v>
      </c>
      <c r="D89" s="17" t="s">
        <v>167</v>
      </c>
      <c r="E89" s="19">
        <v>291500</v>
      </c>
      <c r="F89" s="20">
        <v>291500</v>
      </c>
      <c r="G89" s="19">
        <f t="shared" si="6"/>
        <v>0</v>
      </c>
      <c r="H89" s="19">
        <v>0</v>
      </c>
      <c r="I89" s="19">
        <v>0</v>
      </c>
      <c r="J89" s="21" t="s">
        <v>7</v>
      </c>
      <c r="K89" s="22">
        <f t="shared" si="5"/>
        <v>0</v>
      </c>
      <c r="L89" s="19">
        <f t="shared" si="7"/>
        <v>291500</v>
      </c>
      <c r="M89" s="19">
        <f t="shared" si="8"/>
        <v>0</v>
      </c>
    </row>
    <row r="90" spans="1:13" ht="17.100000000000001" customHeight="1">
      <c r="A90" s="17" t="s">
        <v>20</v>
      </c>
      <c r="B90" s="17" t="s">
        <v>172</v>
      </c>
      <c r="C90" s="25" t="s">
        <v>173</v>
      </c>
      <c r="D90" s="17" t="s">
        <v>167</v>
      </c>
      <c r="E90" s="19">
        <v>6760000</v>
      </c>
      <c r="F90" s="20">
        <v>6760000</v>
      </c>
      <c r="G90" s="19">
        <f t="shared" si="6"/>
        <v>0</v>
      </c>
      <c r="H90" s="19">
        <v>0</v>
      </c>
      <c r="I90" s="19">
        <v>0</v>
      </c>
      <c r="J90" s="21" t="s">
        <v>7</v>
      </c>
      <c r="K90" s="22">
        <f t="shared" si="5"/>
        <v>0</v>
      </c>
      <c r="L90" s="19">
        <f t="shared" si="7"/>
        <v>6760000</v>
      </c>
      <c r="M90" s="19">
        <f t="shared" si="8"/>
        <v>0</v>
      </c>
    </row>
    <row r="91" spans="1:13" ht="17.100000000000001" customHeight="1">
      <c r="A91" s="17" t="s">
        <v>20</v>
      </c>
      <c r="B91" s="17" t="s">
        <v>174</v>
      </c>
      <c r="C91" s="25" t="s">
        <v>175</v>
      </c>
      <c r="D91" s="17" t="s">
        <v>167</v>
      </c>
      <c r="E91" s="19">
        <v>148500</v>
      </c>
      <c r="F91" s="20">
        <v>148500</v>
      </c>
      <c r="G91" s="19">
        <f t="shared" si="6"/>
        <v>0</v>
      </c>
      <c r="H91" s="19">
        <v>0</v>
      </c>
      <c r="I91" s="19">
        <v>0</v>
      </c>
      <c r="J91" s="21" t="s">
        <v>7</v>
      </c>
      <c r="K91" s="22">
        <f t="shared" si="5"/>
        <v>0</v>
      </c>
      <c r="L91" s="19">
        <f t="shared" si="7"/>
        <v>148500</v>
      </c>
      <c r="M91" s="19">
        <f t="shared" si="8"/>
        <v>0</v>
      </c>
    </row>
    <row r="92" spans="1:13" ht="17.100000000000001" customHeight="1">
      <c r="A92" s="17" t="s">
        <v>20</v>
      </c>
      <c r="B92" s="17" t="s">
        <v>176</v>
      </c>
      <c r="C92" s="25" t="s">
        <v>175</v>
      </c>
      <c r="D92" s="17" t="s">
        <v>167</v>
      </c>
      <c r="E92" s="19">
        <v>594000</v>
      </c>
      <c r="F92" s="20">
        <v>594000</v>
      </c>
      <c r="G92" s="19">
        <f t="shared" si="6"/>
        <v>0</v>
      </c>
      <c r="H92" s="19">
        <v>0</v>
      </c>
      <c r="I92" s="19">
        <v>0</v>
      </c>
      <c r="J92" s="21" t="s">
        <v>7</v>
      </c>
      <c r="K92" s="22">
        <f t="shared" si="5"/>
        <v>0</v>
      </c>
      <c r="L92" s="19">
        <f t="shared" si="7"/>
        <v>594000</v>
      </c>
      <c r="M92" s="19">
        <f t="shared" si="8"/>
        <v>0</v>
      </c>
    </row>
    <row r="93" spans="1:13" ht="17.100000000000001" customHeight="1">
      <c r="A93" s="17" t="s">
        <v>20</v>
      </c>
      <c r="B93" s="17" t="s">
        <v>177</v>
      </c>
      <c r="C93" s="25" t="s">
        <v>178</v>
      </c>
      <c r="D93" s="17" t="s">
        <v>167</v>
      </c>
      <c r="E93" s="19">
        <v>148500</v>
      </c>
      <c r="F93" s="20">
        <v>148500</v>
      </c>
      <c r="G93" s="19">
        <f t="shared" si="6"/>
        <v>0</v>
      </c>
      <c r="H93" s="19">
        <v>0</v>
      </c>
      <c r="I93" s="19">
        <v>0</v>
      </c>
      <c r="J93" s="21" t="s">
        <v>7</v>
      </c>
      <c r="K93" s="22">
        <f t="shared" si="5"/>
        <v>0</v>
      </c>
      <c r="L93" s="19">
        <f t="shared" si="7"/>
        <v>148500</v>
      </c>
      <c r="M93" s="19">
        <f t="shared" si="8"/>
        <v>0</v>
      </c>
    </row>
    <row r="94" spans="1:13" ht="17.100000000000001" customHeight="1">
      <c r="A94" s="17" t="s">
        <v>20</v>
      </c>
      <c r="B94" s="17" t="s">
        <v>179</v>
      </c>
      <c r="C94" s="25" t="s">
        <v>180</v>
      </c>
      <c r="D94" s="17" t="s">
        <v>167</v>
      </c>
      <c r="E94" s="19">
        <v>257400</v>
      </c>
      <c r="F94" s="20">
        <v>257400</v>
      </c>
      <c r="G94" s="19">
        <f t="shared" si="6"/>
        <v>0</v>
      </c>
      <c r="H94" s="19">
        <v>0</v>
      </c>
      <c r="I94" s="19">
        <v>0</v>
      </c>
      <c r="J94" s="21" t="s">
        <v>7</v>
      </c>
      <c r="K94" s="22">
        <f t="shared" si="5"/>
        <v>0</v>
      </c>
      <c r="L94" s="19">
        <f t="shared" si="7"/>
        <v>257400</v>
      </c>
      <c r="M94" s="19">
        <f t="shared" si="8"/>
        <v>0</v>
      </c>
    </row>
    <row r="95" spans="1:13" ht="17.100000000000001" customHeight="1">
      <c r="A95" s="17" t="s">
        <v>20</v>
      </c>
      <c r="B95" s="17" t="s">
        <v>181</v>
      </c>
      <c r="C95" s="25" t="s">
        <v>182</v>
      </c>
      <c r="D95" s="17" t="s">
        <v>167</v>
      </c>
      <c r="E95" s="19">
        <v>22000</v>
      </c>
      <c r="F95" s="20">
        <v>22000</v>
      </c>
      <c r="G95" s="19">
        <f t="shared" si="6"/>
        <v>0</v>
      </c>
      <c r="H95" s="19">
        <v>0</v>
      </c>
      <c r="I95" s="19">
        <v>0</v>
      </c>
      <c r="J95" s="21" t="s">
        <v>7</v>
      </c>
      <c r="K95" s="22">
        <f t="shared" si="5"/>
        <v>0</v>
      </c>
      <c r="L95" s="19">
        <f t="shared" si="7"/>
        <v>22000</v>
      </c>
      <c r="M95" s="19">
        <f t="shared" si="8"/>
        <v>0</v>
      </c>
    </row>
    <row r="96" spans="1:13" ht="17.100000000000001" customHeight="1">
      <c r="A96" s="17" t="s">
        <v>20</v>
      </c>
      <c r="B96" s="17" t="s">
        <v>183</v>
      </c>
      <c r="C96" s="25" t="s">
        <v>184</v>
      </c>
      <c r="D96" s="17" t="s">
        <v>167</v>
      </c>
      <c r="E96" s="19">
        <v>4510000</v>
      </c>
      <c r="F96" s="20">
        <v>4510000</v>
      </c>
      <c r="G96" s="19">
        <f t="shared" si="6"/>
        <v>0</v>
      </c>
      <c r="H96" s="19">
        <v>0</v>
      </c>
      <c r="I96" s="19">
        <v>0</v>
      </c>
      <c r="J96" s="21" t="s">
        <v>7</v>
      </c>
      <c r="K96" s="22">
        <f t="shared" si="5"/>
        <v>0</v>
      </c>
      <c r="L96" s="19">
        <f t="shared" si="7"/>
        <v>4510000</v>
      </c>
      <c r="M96" s="19">
        <f t="shared" si="8"/>
        <v>0</v>
      </c>
    </row>
    <row r="97" spans="1:13" ht="17.100000000000001" customHeight="1">
      <c r="A97" s="17" t="s">
        <v>20</v>
      </c>
      <c r="B97" s="17" t="s">
        <v>165</v>
      </c>
      <c r="C97" s="25" t="s">
        <v>166</v>
      </c>
      <c r="D97" s="17" t="s">
        <v>167</v>
      </c>
      <c r="E97" s="19">
        <v>836000</v>
      </c>
      <c r="F97" s="20">
        <v>836000</v>
      </c>
      <c r="G97" s="19">
        <f t="shared" si="6"/>
        <v>0</v>
      </c>
      <c r="H97" s="19">
        <v>0</v>
      </c>
      <c r="I97" s="19">
        <v>0</v>
      </c>
      <c r="J97" s="21" t="s">
        <v>7</v>
      </c>
      <c r="K97" s="22">
        <f t="shared" si="5"/>
        <v>0</v>
      </c>
      <c r="L97" s="19">
        <f t="shared" si="7"/>
        <v>836000</v>
      </c>
      <c r="M97" s="19">
        <f t="shared" si="8"/>
        <v>0</v>
      </c>
    </row>
    <row r="98" spans="1:13" ht="17.100000000000001" customHeight="1">
      <c r="A98" s="17" t="s">
        <v>20</v>
      </c>
      <c r="B98" s="17" t="s">
        <v>185</v>
      </c>
      <c r="C98" s="25" t="s">
        <v>186</v>
      </c>
      <c r="D98" s="17" t="s">
        <v>187</v>
      </c>
      <c r="E98" s="19">
        <v>4500000</v>
      </c>
      <c r="F98" s="20">
        <v>4500000</v>
      </c>
      <c r="G98" s="19">
        <f t="shared" si="6"/>
        <v>0</v>
      </c>
      <c r="H98" s="19">
        <v>0</v>
      </c>
      <c r="I98" s="19">
        <v>0</v>
      </c>
      <c r="J98" s="21" t="s">
        <v>7</v>
      </c>
      <c r="K98" s="22">
        <f t="shared" si="5"/>
        <v>0</v>
      </c>
      <c r="L98" s="19">
        <f t="shared" si="7"/>
        <v>4500000</v>
      </c>
      <c r="M98" s="19">
        <f t="shared" si="8"/>
        <v>0</v>
      </c>
    </row>
    <row r="99" spans="1:13" ht="17.100000000000001" customHeight="1">
      <c r="A99" s="17" t="s">
        <v>20</v>
      </c>
      <c r="B99" s="17" t="s">
        <v>188</v>
      </c>
      <c r="C99" s="25" t="s">
        <v>189</v>
      </c>
      <c r="D99" s="17" t="s">
        <v>190</v>
      </c>
      <c r="E99" s="19">
        <v>3474970</v>
      </c>
      <c r="F99" s="20">
        <v>3474970</v>
      </c>
      <c r="G99" s="19">
        <f t="shared" si="6"/>
        <v>0</v>
      </c>
      <c r="H99" s="19">
        <v>0</v>
      </c>
      <c r="I99" s="19">
        <v>0</v>
      </c>
      <c r="J99" s="21" t="s">
        <v>7</v>
      </c>
      <c r="K99" s="22">
        <f t="shared" si="5"/>
        <v>0</v>
      </c>
      <c r="L99" s="19">
        <f t="shared" si="7"/>
        <v>3474970</v>
      </c>
      <c r="M99" s="19">
        <f t="shared" si="8"/>
        <v>0</v>
      </c>
    </row>
    <row r="100" spans="1:13" ht="17.100000000000001" customHeight="1">
      <c r="A100" s="17" t="s">
        <v>20</v>
      </c>
      <c r="B100" s="17" t="s">
        <v>191</v>
      </c>
      <c r="C100" s="25" t="s">
        <v>192</v>
      </c>
      <c r="D100" s="17" t="s">
        <v>190</v>
      </c>
      <c r="E100" s="19">
        <v>1951480</v>
      </c>
      <c r="F100" s="20">
        <v>1951480</v>
      </c>
      <c r="G100" s="19">
        <f t="shared" si="6"/>
        <v>0</v>
      </c>
      <c r="H100" s="19">
        <v>0</v>
      </c>
      <c r="I100" s="19">
        <v>0</v>
      </c>
      <c r="J100" s="21" t="s">
        <v>7</v>
      </c>
      <c r="K100" s="22">
        <f t="shared" si="5"/>
        <v>0</v>
      </c>
      <c r="L100" s="19">
        <f t="shared" si="7"/>
        <v>1951480</v>
      </c>
      <c r="M100" s="19">
        <f t="shared" si="8"/>
        <v>0</v>
      </c>
    </row>
    <row r="101" spans="1:13" ht="17.100000000000001" customHeight="1">
      <c r="A101" s="17" t="s">
        <v>20</v>
      </c>
      <c r="B101" s="17" t="s">
        <v>193</v>
      </c>
      <c r="C101" s="25" t="s">
        <v>194</v>
      </c>
      <c r="D101" s="17" t="s">
        <v>195</v>
      </c>
      <c r="E101" s="19">
        <v>729300</v>
      </c>
      <c r="F101" s="20">
        <v>729300</v>
      </c>
      <c r="G101" s="19">
        <f t="shared" si="6"/>
        <v>0</v>
      </c>
      <c r="H101" s="19">
        <v>0</v>
      </c>
      <c r="I101" s="19">
        <v>0</v>
      </c>
      <c r="J101" s="21" t="s">
        <v>7</v>
      </c>
      <c r="K101" s="22">
        <f t="shared" si="5"/>
        <v>0</v>
      </c>
      <c r="L101" s="19">
        <f t="shared" si="7"/>
        <v>729300</v>
      </c>
      <c r="M101" s="19">
        <f t="shared" si="8"/>
        <v>0</v>
      </c>
    </row>
    <row r="102" spans="1:13" ht="17.100000000000001" customHeight="1">
      <c r="A102" s="17" t="s">
        <v>20</v>
      </c>
      <c r="B102" s="17" t="s">
        <v>198</v>
      </c>
      <c r="C102" s="25" t="s">
        <v>199</v>
      </c>
      <c r="D102" s="17" t="s">
        <v>197</v>
      </c>
      <c r="E102" s="19">
        <v>544320</v>
      </c>
      <c r="F102" s="20">
        <v>544320</v>
      </c>
      <c r="G102" s="19">
        <f t="shared" si="6"/>
        <v>0</v>
      </c>
      <c r="H102" s="19">
        <v>0</v>
      </c>
      <c r="I102" s="19">
        <v>0</v>
      </c>
      <c r="J102" s="21" t="s">
        <v>7</v>
      </c>
      <c r="K102" s="22">
        <f t="shared" si="5"/>
        <v>0</v>
      </c>
      <c r="L102" s="19">
        <f t="shared" si="7"/>
        <v>544320</v>
      </c>
      <c r="M102" s="19">
        <f t="shared" si="8"/>
        <v>0</v>
      </c>
    </row>
    <row r="103" spans="1:13" ht="17.100000000000001" customHeight="1">
      <c r="A103" s="17" t="s">
        <v>20</v>
      </c>
      <c r="B103" s="17" t="s">
        <v>200</v>
      </c>
      <c r="C103" s="25" t="s">
        <v>201</v>
      </c>
      <c r="D103" s="17" t="s">
        <v>197</v>
      </c>
      <c r="E103" s="19">
        <v>14484960</v>
      </c>
      <c r="F103" s="20">
        <v>14484960</v>
      </c>
      <c r="G103" s="19">
        <f t="shared" si="6"/>
        <v>0</v>
      </c>
      <c r="H103" s="19">
        <v>0</v>
      </c>
      <c r="I103" s="19">
        <v>0</v>
      </c>
      <c r="J103" s="21" t="s">
        <v>7</v>
      </c>
      <c r="K103" s="22">
        <f t="shared" si="5"/>
        <v>0</v>
      </c>
      <c r="L103" s="19">
        <f t="shared" si="7"/>
        <v>14484960</v>
      </c>
      <c r="M103" s="19">
        <f t="shared" si="8"/>
        <v>0</v>
      </c>
    </row>
    <row r="104" spans="1:13" ht="17.100000000000001" customHeight="1">
      <c r="A104" s="17" t="s">
        <v>20</v>
      </c>
      <c r="B104" s="17" t="s">
        <v>202</v>
      </c>
      <c r="C104" s="25" t="s">
        <v>203</v>
      </c>
      <c r="D104" s="17" t="s">
        <v>204</v>
      </c>
      <c r="E104" s="19">
        <v>612000</v>
      </c>
      <c r="F104" s="20">
        <v>612000</v>
      </c>
      <c r="G104" s="19">
        <f t="shared" si="6"/>
        <v>0</v>
      </c>
      <c r="H104" s="19">
        <v>0</v>
      </c>
      <c r="I104" s="19">
        <v>0</v>
      </c>
      <c r="J104" s="21" t="s">
        <v>7</v>
      </c>
      <c r="K104" s="22">
        <f t="shared" si="5"/>
        <v>0</v>
      </c>
      <c r="L104" s="19">
        <f t="shared" si="7"/>
        <v>612000</v>
      </c>
      <c r="M104" s="19">
        <f t="shared" si="8"/>
        <v>0</v>
      </c>
    </row>
    <row r="105" spans="1:13" ht="17.100000000000001" customHeight="1">
      <c r="A105" s="17" t="s">
        <v>20</v>
      </c>
      <c r="B105" s="17" t="s">
        <v>209</v>
      </c>
      <c r="C105" s="25" t="s">
        <v>210</v>
      </c>
      <c r="D105" s="17" t="s">
        <v>208</v>
      </c>
      <c r="E105" s="19">
        <v>545600</v>
      </c>
      <c r="F105" s="20">
        <v>545600</v>
      </c>
      <c r="G105" s="19">
        <f t="shared" si="6"/>
        <v>0</v>
      </c>
      <c r="H105" s="19">
        <v>0</v>
      </c>
      <c r="I105" s="19">
        <v>0</v>
      </c>
      <c r="J105" s="21" t="s">
        <v>7</v>
      </c>
      <c r="K105" s="22">
        <f t="shared" si="5"/>
        <v>0</v>
      </c>
      <c r="L105" s="19">
        <f t="shared" si="7"/>
        <v>545600</v>
      </c>
      <c r="M105" s="19">
        <f t="shared" si="8"/>
        <v>0</v>
      </c>
    </row>
    <row r="106" spans="1:13" ht="17.100000000000001" customHeight="1">
      <c r="A106" s="17" t="s">
        <v>20</v>
      </c>
      <c r="B106" s="17" t="s">
        <v>211</v>
      </c>
      <c r="C106" s="25" t="s">
        <v>212</v>
      </c>
      <c r="D106" s="17" t="s">
        <v>208</v>
      </c>
      <c r="E106" s="19">
        <v>453600</v>
      </c>
      <c r="F106" s="20">
        <v>453600</v>
      </c>
      <c r="G106" s="19">
        <f t="shared" si="6"/>
        <v>0</v>
      </c>
      <c r="H106" s="19">
        <v>0</v>
      </c>
      <c r="I106" s="19">
        <v>0</v>
      </c>
      <c r="J106" s="21" t="s">
        <v>7</v>
      </c>
      <c r="K106" s="22">
        <f t="shared" si="5"/>
        <v>0</v>
      </c>
      <c r="L106" s="19">
        <f t="shared" si="7"/>
        <v>453600</v>
      </c>
      <c r="M106" s="19">
        <f t="shared" si="8"/>
        <v>0</v>
      </c>
    </row>
    <row r="107" spans="1:13" ht="17.100000000000001" customHeight="1">
      <c r="A107" s="17" t="s">
        <v>20</v>
      </c>
      <c r="B107" s="17" t="s">
        <v>215</v>
      </c>
      <c r="C107" s="25" t="s">
        <v>216</v>
      </c>
      <c r="D107" s="17" t="s">
        <v>217</v>
      </c>
      <c r="E107" s="19">
        <v>5945000</v>
      </c>
      <c r="F107" s="20">
        <v>5945000</v>
      </c>
      <c r="G107" s="19">
        <f t="shared" si="6"/>
        <v>0</v>
      </c>
      <c r="H107" s="19">
        <v>0</v>
      </c>
      <c r="I107" s="19">
        <v>0</v>
      </c>
      <c r="J107" s="21" t="s">
        <v>7</v>
      </c>
      <c r="K107" s="22">
        <f t="shared" si="5"/>
        <v>0</v>
      </c>
      <c r="L107" s="19">
        <f t="shared" si="7"/>
        <v>5945000</v>
      </c>
      <c r="M107" s="19">
        <f t="shared" si="8"/>
        <v>0</v>
      </c>
    </row>
    <row r="108" spans="1:13" ht="17.100000000000001" customHeight="1">
      <c r="A108" s="17" t="s">
        <v>20</v>
      </c>
      <c r="B108" s="17" t="s">
        <v>218</v>
      </c>
      <c r="C108" s="25" t="s">
        <v>219</v>
      </c>
      <c r="D108" s="17" t="s">
        <v>220</v>
      </c>
      <c r="E108" s="19">
        <v>145000</v>
      </c>
      <c r="F108" s="20">
        <v>145000</v>
      </c>
      <c r="G108" s="19">
        <f t="shared" si="6"/>
        <v>0</v>
      </c>
      <c r="H108" s="19">
        <v>0</v>
      </c>
      <c r="I108" s="19">
        <v>0</v>
      </c>
      <c r="J108" s="21" t="s">
        <v>7</v>
      </c>
      <c r="K108" s="22">
        <f t="shared" si="5"/>
        <v>0</v>
      </c>
      <c r="L108" s="19">
        <f t="shared" si="7"/>
        <v>145000</v>
      </c>
      <c r="M108" s="19">
        <f t="shared" si="8"/>
        <v>0</v>
      </c>
    </row>
    <row r="109" spans="1:13" ht="17.100000000000001" customHeight="1">
      <c r="A109" s="17" t="s">
        <v>20</v>
      </c>
      <c r="B109" s="17" t="s">
        <v>222</v>
      </c>
      <c r="C109" s="25" t="s">
        <v>223</v>
      </c>
      <c r="D109" s="17" t="s">
        <v>224</v>
      </c>
      <c r="E109" s="19">
        <v>2381700</v>
      </c>
      <c r="F109" s="20">
        <v>2381700</v>
      </c>
      <c r="G109" s="19">
        <f t="shared" si="6"/>
        <v>0</v>
      </c>
      <c r="H109" s="19">
        <v>0</v>
      </c>
      <c r="I109" s="19">
        <v>0</v>
      </c>
      <c r="J109" s="21" t="s">
        <v>7</v>
      </c>
      <c r="K109" s="22">
        <f t="shared" si="5"/>
        <v>0</v>
      </c>
      <c r="L109" s="19">
        <f t="shared" si="7"/>
        <v>2381700</v>
      </c>
      <c r="M109" s="19">
        <f t="shared" si="8"/>
        <v>0</v>
      </c>
    </row>
    <row r="110" spans="1:13" ht="17.100000000000001" customHeight="1">
      <c r="A110" s="17" t="s">
        <v>20</v>
      </c>
      <c r="B110" s="17" t="s">
        <v>225</v>
      </c>
      <c r="C110" s="25" t="s">
        <v>223</v>
      </c>
      <c r="D110" s="17" t="s">
        <v>226</v>
      </c>
      <c r="E110" s="19">
        <v>2456800</v>
      </c>
      <c r="F110" s="20">
        <v>2456800</v>
      </c>
      <c r="G110" s="19">
        <f t="shared" si="6"/>
        <v>0</v>
      </c>
      <c r="H110" s="19">
        <v>0</v>
      </c>
      <c r="I110" s="19">
        <v>0</v>
      </c>
      <c r="J110" s="21" t="s">
        <v>7</v>
      </c>
      <c r="K110" s="22">
        <f t="shared" si="5"/>
        <v>0</v>
      </c>
      <c r="L110" s="19">
        <f t="shared" si="7"/>
        <v>2456800</v>
      </c>
      <c r="M110" s="19">
        <f t="shared" si="8"/>
        <v>0</v>
      </c>
    </row>
    <row r="111" spans="1:13" ht="17.100000000000001" customHeight="1">
      <c r="A111" s="17" t="s">
        <v>20</v>
      </c>
      <c r="B111" s="17" t="s">
        <v>227</v>
      </c>
      <c r="C111" s="25" t="s">
        <v>228</v>
      </c>
      <c r="D111" s="17" t="s">
        <v>229</v>
      </c>
      <c r="E111" s="19">
        <v>550000</v>
      </c>
      <c r="F111" s="20">
        <v>550000</v>
      </c>
      <c r="G111" s="19">
        <f t="shared" si="6"/>
        <v>0</v>
      </c>
      <c r="H111" s="19">
        <v>0</v>
      </c>
      <c r="I111" s="19">
        <v>0</v>
      </c>
      <c r="J111" s="21" t="s">
        <v>7</v>
      </c>
      <c r="K111" s="22">
        <f t="shared" si="5"/>
        <v>0</v>
      </c>
      <c r="L111" s="19">
        <f t="shared" si="7"/>
        <v>550000</v>
      </c>
      <c r="M111" s="19">
        <f t="shared" si="8"/>
        <v>0</v>
      </c>
    </row>
    <row r="112" spans="1:13" ht="17.100000000000001" customHeight="1">
      <c r="A112" s="17" t="s">
        <v>20</v>
      </c>
      <c r="B112" s="17" t="s">
        <v>230</v>
      </c>
      <c r="C112" s="25" t="s">
        <v>231</v>
      </c>
      <c r="D112" s="17" t="s">
        <v>229</v>
      </c>
      <c r="E112" s="19">
        <v>200200</v>
      </c>
      <c r="F112" s="20">
        <v>200200</v>
      </c>
      <c r="G112" s="19">
        <f t="shared" si="6"/>
        <v>0</v>
      </c>
      <c r="H112" s="19">
        <v>0</v>
      </c>
      <c r="I112" s="19">
        <v>0</v>
      </c>
      <c r="J112" s="21" t="s">
        <v>7</v>
      </c>
      <c r="K112" s="22">
        <f t="shared" si="5"/>
        <v>0</v>
      </c>
      <c r="L112" s="19">
        <f t="shared" si="7"/>
        <v>200200</v>
      </c>
      <c r="M112" s="19">
        <f t="shared" si="8"/>
        <v>0</v>
      </c>
    </row>
    <row r="113" spans="1:13" ht="17.100000000000001" customHeight="1">
      <c r="A113" s="17" t="s">
        <v>20</v>
      </c>
      <c r="B113" s="17" t="s">
        <v>232</v>
      </c>
      <c r="C113" s="25" t="s">
        <v>233</v>
      </c>
      <c r="D113" s="17" t="s">
        <v>234</v>
      </c>
      <c r="E113" s="19">
        <v>253000</v>
      </c>
      <c r="F113" s="20">
        <v>253000</v>
      </c>
      <c r="G113" s="19">
        <f t="shared" si="6"/>
        <v>0</v>
      </c>
      <c r="H113" s="19">
        <v>0</v>
      </c>
      <c r="I113" s="19">
        <v>0</v>
      </c>
      <c r="J113" s="21" t="s">
        <v>7</v>
      </c>
      <c r="K113" s="22">
        <f t="shared" si="5"/>
        <v>0</v>
      </c>
      <c r="L113" s="19">
        <f t="shared" si="7"/>
        <v>253000</v>
      </c>
      <c r="M113" s="19">
        <f t="shared" si="8"/>
        <v>0</v>
      </c>
    </row>
    <row r="114" spans="1:13" ht="17.100000000000001" customHeight="1">
      <c r="A114" s="17" t="s">
        <v>20</v>
      </c>
      <c r="B114" s="17" t="s">
        <v>235</v>
      </c>
      <c r="C114" s="25" t="s">
        <v>236</v>
      </c>
      <c r="D114" s="17" t="s">
        <v>237</v>
      </c>
      <c r="E114" s="19">
        <v>330000</v>
      </c>
      <c r="F114" s="20">
        <v>330000</v>
      </c>
      <c r="G114" s="19">
        <f t="shared" si="6"/>
        <v>0</v>
      </c>
      <c r="H114" s="19">
        <v>0</v>
      </c>
      <c r="I114" s="19">
        <v>0</v>
      </c>
      <c r="J114" s="21" t="s">
        <v>7</v>
      </c>
      <c r="K114" s="22">
        <f t="shared" si="5"/>
        <v>0</v>
      </c>
      <c r="L114" s="19">
        <f t="shared" si="7"/>
        <v>330000</v>
      </c>
      <c r="M114" s="19">
        <f t="shared" si="8"/>
        <v>0</v>
      </c>
    </row>
    <row r="115" spans="1:13" ht="17.100000000000001" customHeight="1">
      <c r="A115" s="17" t="s">
        <v>20</v>
      </c>
      <c r="B115" s="17" t="s">
        <v>238</v>
      </c>
      <c r="C115" s="25" t="s">
        <v>239</v>
      </c>
      <c r="D115" s="17" t="s">
        <v>237</v>
      </c>
      <c r="E115" s="19">
        <v>2492600</v>
      </c>
      <c r="F115" s="20">
        <v>2492600</v>
      </c>
      <c r="G115" s="19">
        <f t="shared" si="6"/>
        <v>0</v>
      </c>
      <c r="H115" s="19">
        <v>0</v>
      </c>
      <c r="I115" s="19">
        <v>0</v>
      </c>
      <c r="J115" s="21" t="s">
        <v>7</v>
      </c>
      <c r="K115" s="22">
        <f t="shared" si="5"/>
        <v>0</v>
      </c>
      <c r="L115" s="19">
        <f t="shared" si="7"/>
        <v>2492600</v>
      </c>
      <c r="M115" s="19">
        <f t="shared" si="8"/>
        <v>0</v>
      </c>
    </row>
    <row r="116" spans="1:13" ht="17.100000000000001" customHeight="1">
      <c r="A116" s="17" t="s">
        <v>20</v>
      </c>
      <c r="B116" s="17" t="s">
        <v>240</v>
      </c>
      <c r="C116" s="25" t="s">
        <v>241</v>
      </c>
      <c r="D116" s="17" t="s">
        <v>242</v>
      </c>
      <c r="E116" s="19">
        <v>1113200</v>
      </c>
      <c r="F116" s="20">
        <v>1113200</v>
      </c>
      <c r="G116" s="19">
        <f t="shared" si="6"/>
        <v>0</v>
      </c>
      <c r="H116" s="19">
        <v>0</v>
      </c>
      <c r="I116" s="19">
        <v>0</v>
      </c>
      <c r="J116" s="21" t="s">
        <v>7</v>
      </c>
      <c r="K116" s="22">
        <f t="shared" si="5"/>
        <v>0</v>
      </c>
      <c r="L116" s="19">
        <f t="shared" si="7"/>
        <v>1113200</v>
      </c>
      <c r="M116" s="19">
        <f t="shared" si="8"/>
        <v>0</v>
      </c>
    </row>
    <row r="117" spans="1:13" ht="17.100000000000001" customHeight="1">
      <c r="A117" s="17" t="s">
        <v>20</v>
      </c>
      <c r="B117" s="17" t="s">
        <v>243</v>
      </c>
      <c r="C117" s="25" t="s">
        <v>244</v>
      </c>
      <c r="D117" s="17" t="s">
        <v>242</v>
      </c>
      <c r="E117" s="19">
        <v>865000</v>
      </c>
      <c r="F117" s="20">
        <v>865000</v>
      </c>
      <c r="G117" s="19">
        <f t="shared" si="6"/>
        <v>0</v>
      </c>
      <c r="H117" s="19">
        <v>0</v>
      </c>
      <c r="I117" s="19">
        <v>0</v>
      </c>
      <c r="J117" s="21" t="s">
        <v>7</v>
      </c>
      <c r="K117" s="22">
        <f t="shared" si="5"/>
        <v>0</v>
      </c>
      <c r="L117" s="19">
        <f t="shared" si="7"/>
        <v>865000</v>
      </c>
      <c r="M117" s="19">
        <f t="shared" si="8"/>
        <v>0</v>
      </c>
    </row>
    <row r="118" spans="1:13" ht="17.100000000000001" customHeight="1">
      <c r="A118" s="17" t="s">
        <v>20</v>
      </c>
      <c r="B118" s="17" t="s">
        <v>248</v>
      </c>
      <c r="C118" s="25" t="s">
        <v>249</v>
      </c>
      <c r="D118" s="17" t="s">
        <v>246</v>
      </c>
      <c r="E118" s="19">
        <v>577940</v>
      </c>
      <c r="F118" s="20">
        <v>577940</v>
      </c>
      <c r="G118" s="19">
        <f t="shared" si="6"/>
        <v>0</v>
      </c>
      <c r="H118" s="19">
        <v>0</v>
      </c>
      <c r="I118" s="19">
        <v>0</v>
      </c>
      <c r="J118" s="21" t="s">
        <v>7</v>
      </c>
      <c r="K118" s="22">
        <f t="shared" si="5"/>
        <v>0</v>
      </c>
      <c r="L118" s="19">
        <f t="shared" si="7"/>
        <v>577940</v>
      </c>
      <c r="M118" s="19">
        <f t="shared" si="8"/>
        <v>0</v>
      </c>
    </row>
    <row r="119" spans="1:13" ht="17.100000000000001" customHeight="1">
      <c r="A119" s="17" t="s">
        <v>20</v>
      </c>
      <c r="B119" s="17" t="s">
        <v>250</v>
      </c>
      <c r="C119" s="25" t="s">
        <v>251</v>
      </c>
      <c r="D119" s="17" t="s">
        <v>252</v>
      </c>
      <c r="E119" s="19">
        <v>1122000</v>
      </c>
      <c r="F119" s="20">
        <v>1122000</v>
      </c>
      <c r="G119" s="19">
        <f t="shared" si="6"/>
        <v>0</v>
      </c>
      <c r="H119" s="19">
        <v>0</v>
      </c>
      <c r="I119" s="19">
        <v>0</v>
      </c>
      <c r="J119" s="21" t="s">
        <v>7</v>
      </c>
      <c r="K119" s="22">
        <f t="shared" si="5"/>
        <v>0</v>
      </c>
      <c r="L119" s="19">
        <f t="shared" si="7"/>
        <v>1122000</v>
      </c>
      <c r="M119" s="19">
        <f t="shared" si="8"/>
        <v>0</v>
      </c>
    </row>
    <row r="120" spans="1:13" ht="17.100000000000001" customHeight="1">
      <c r="A120" s="17" t="s">
        <v>20</v>
      </c>
      <c r="B120" s="17" t="s">
        <v>255</v>
      </c>
      <c r="C120" s="25" t="s">
        <v>256</v>
      </c>
      <c r="D120" s="17" t="s">
        <v>257</v>
      </c>
      <c r="E120" s="19">
        <v>1320000</v>
      </c>
      <c r="F120" s="20">
        <v>1320000</v>
      </c>
      <c r="G120" s="19">
        <f t="shared" si="6"/>
        <v>0</v>
      </c>
      <c r="H120" s="19">
        <v>0</v>
      </c>
      <c r="I120" s="19">
        <v>0</v>
      </c>
      <c r="J120" s="21" t="s">
        <v>7</v>
      </c>
      <c r="K120" s="22">
        <f t="shared" si="5"/>
        <v>0</v>
      </c>
      <c r="L120" s="19">
        <f t="shared" si="7"/>
        <v>1320000</v>
      </c>
      <c r="M120" s="19">
        <f t="shared" si="8"/>
        <v>0</v>
      </c>
    </row>
    <row r="121" spans="1:13" ht="17.100000000000001" customHeight="1">
      <c r="A121" s="17" t="s">
        <v>20</v>
      </c>
      <c r="B121" s="17" t="s">
        <v>260</v>
      </c>
      <c r="C121" s="25" t="s">
        <v>261</v>
      </c>
      <c r="D121" s="17" t="s">
        <v>262</v>
      </c>
      <c r="E121" s="19">
        <v>614500</v>
      </c>
      <c r="F121" s="20">
        <v>614500</v>
      </c>
      <c r="G121" s="19">
        <f t="shared" si="6"/>
        <v>0</v>
      </c>
      <c r="H121" s="19">
        <v>0</v>
      </c>
      <c r="I121" s="19">
        <v>0</v>
      </c>
      <c r="J121" s="21" t="s">
        <v>7</v>
      </c>
      <c r="K121" s="22">
        <f t="shared" si="5"/>
        <v>0</v>
      </c>
      <c r="L121" s="19">
        <f t="shared" si="7"/>
        <v>614500</v>
      </c>
      <c r="M121" s="19">
        <f t="shared" si="8"/>
        <v>0</v>
      </c>
    </row>
    <row r="122" spans="1:13" ht="17.100000000000001" customHeight="1">
      <c r="A122" s="17" t="s">
        <v>20</v>
      </c>
      <c r="B122" s="17" t="s">
        <v>263</v>
      </c>
      <c r="C122" s="25" t="s">
        <v>264</v>
      </c>
      <c r="D122" s="17" t="s">
        <v>265</v>
      </c>
      <c r="E122" s="19">
        <v>1300000</v>
      </c>
      <c r="F122" s="20">
        <v>1300000</v>
      </c>
      <c r="G122" s="19">
        <f t="shared" si="6"/>
        <v>0</v>
      </c>
      <c r="H122" s="19">
        <v>0</v>
      </c>
      <c r="I122" s="19">
        <v>0</v>
      </c>
      <c r="J122" s="21" t="s">
        <v>7</v>
      </c>
      <c r="K122" s="22">
        <f t="shared" si="5"/>
        <v>0</v>
      </c>
      <c r="L122" s="19">
        <f t="shared" si="7"/>
        <v>1300000</v>
      </c>
      <c r="M122" s="19">
        <f t="shared" si="8"/>
        <v>0</v>
      </c>
    </row>
    <row r="123" spans="1:13" ht="17.100000000000001" customHeight="1">
      <c r="A123" s="17" t="s">
        <v>20</v>
      </c>
      <c r="B123" s="17" t="s">
        <v>266</v>
      </c>
      <c r="C123" s="25" t="s">
        <v>267</v>
      </c>
      <c r="D123" s="17" t="s">
        <v>268</v>
      </c>
      <c r="E123" s="19">
        <v>2700000</v>
      </c>
      <c r="F123" s="20">
        <v>2700000</v>
      </c>
      <c r="G123" s="19">
        <f t="shared" si="6"/>
        <v>0</v>
      </c>
      <c r="H123" s="19">
        <v>0</v>
      </c>
      <c r="I123" s="19">
        <v>0</v>
      </c>
      <c r="J123" s="21" t="s">
        <v>7</v>
      </c>
      <c r="K123" s="22">
        <f t="shared" si="5"/>
        <v>0</v>
      </c>
      <c r="L123" s="19">
        <f t="shared" si="7"/>
        <v>2700000</v>
      </c>
      <c r="M123" s="19">
        <f t="shared" si="8"/>
        <v>0</v>
      </c>
    </row>
    <row r="124" spans="1:13" ht="17.100000000000001" customHeight="1">
      <c r="A124" s="17" t="s">
        <v>20</v>
      </c>
      <c r="B124" s="17" t="s">
        <v>269</v>
      </c>
      <c r="C124" s="25" t="s">
        <v>270</v>
      </c>
      <c r="D124" s="17" t="s">
        <v>271</v>
      </c>
      <c r="E124" s="19">
        <v>3232800</v>
      </c>
      <c r="F124" s="20">
        <v>3232800</v>
      </c>
      <c r="G124" s="19">
        <f t="shared" si="6"/>
        <v>0</v>
      </c>
      <c r="H124" s="19">
        <v>0</v>
      </c>
      <c r="I124" s="19">
        <v>0</v>
      </c>
      <c r="J124" s="21" t="s">
        <v>7</v>
      </c>
      <c r="K124" s="22">
        <f t="shared" si="5"/>
        <v>0</v>
      </c>
      <c r="L124" s="19">
        <f t="shared" si="7"/>
        <v>3232800</v>
      </c>
      <c r="M124" s="19">
        <f t="shared" si="8"/>
        <v>0</v>
      </c>
    </row>
    <row r="125" spans="1:13" ht="17.100000000000001" customHeight="1">
      <c r="A125" s="17" t="s">
        <v>20</v>
      </c>
      <c r="B125" s="17" t="s">
        <v>279</v>
      </c>
      <c r="C125" s="25" t="s">
        <v>280</v>
      </c>
      <c r="D125" s="17" t="s">
        <v>274</v>
      </c>
      <c r="E125" s="19">
        <v>297000</v>
      </c>
      <c r="F125" s="20">
        <v>297000</v>
      </c>
      <c r="G125" s="19">
        <f t="shared" si="6"/>
        <v>0</v>
      </c>
      <c r="H125" s="19">
        <v>0</v>
      </c>
      <c r="I125" s="19">
        <v>0</v>
      </c>
      <c r="J125" s="21" t="s">
        <v>7</v>
      </c>
      <c r="K125" s="22">
        <f t="shared" si="5"/>
        <v>0</v>
      </c>
      <c r="L125" s="19">
        <f t="shared" si="7"/>
        <v>297000</v>
      </c>
      <c r="M125" s="19">
        <f t="shared" si="8"/>
        <v>0</v>
      </c>
    </row>
    <row r="126" spans="1:13" ht="17.100000000000001" customHeight="1">
      <c r="A126" s="17" t="s">
        <v>20</v>
      </c>
      <c r="B126" s="17" t="s">
        <v>277</v>
      </c>
      <c r="C126" s="25" t="s">
        <v>278</v>
      </c>
      <c r="D126" s="17" t="s">
        <v>274</v>
      </c>
      <c r="E126" s="19">
        <v>231000</v>
      </c>
      <c r="F126" s="20">
        <v>231000</v>
      </c>
      <c r="G126" s="19">
        <f t="shared" si="6"/>
        <v>0</v>
      </c>
      <c r="H126" s="19">
        <v>0</v>
      </c>
      <c r="I126" s="19">
        <v>0</v>
      </c>
      <c r="J126" s="21" t="s">
        <v>7</v>
      </c>
      <c r="K126" s="22">
        <f t="shared" si="5"/>
        <v>0</v>
      </c>
      <c r="L126" s="19">
        <f t="shared" si="7"/>
        <v>231000</v>
      </c>
      <c r="M126" s="19">
        <f t="shared" si="8"/>
        <v>0</v>
      </c>
    </row>
    <row r="127" spans="1:13" ht="17.100000000000001" customHeight="1">
      <c r="A127" s="17" t="s">
        <v>20</v>
      </c>
      <c r="B127" s="17" t="s">
        <v>275</v>
      </c>
      <c r="C127" s="25" t="s">
        <v>276</v>
      </c>
      <c r="D127" s="17" t="s">
        <v>274</v>
      </c>
      <c r="E127" s="19">
        <v>303600</v>
      </c>
      <c r="F127" s="20">
        <v>303600</v>
      </c>
      <c r="G127" s="19">
        <f t="shared" si="6"/>
        <v>0</v>
      </c>
      <c r="H127" s="19">
        <v>0</v>
      </c>
      <c r="I127" s="19">
        <v>0</v>
      </c>
      <c r="J127" s="21" t="s">
        <v>7</v>
      </c>
      <c r="K127" s="22">
        <f t="shared" si="5"/>
        <v>0</v>
      </c>
      <c r="L127" s="19">
        <f t="shared" si="7"/>
        <v>303600</v>
      </c>
      <c r="M127" s="19">
        <f t="shared" si="8"/>
        <v>0</v>
      </c>
    </row>
    <row r="128" spans="1:13" ht="17.100000000000001" customHeight="1">
      <c r="A128" s="17" t="s">
        <v>20</v>
      </c>
      <c r="B128" s="17" t="s">
        <v>272</v>
      </c>
      <c r="C128" s="25" t="s">
        <v>273</v>
      </c>
      <c r="D128" s="17" t="s">
        <v>274</v>
      </c>
      <c r="E128" s="19">
        <v>368400</v>
      </c>
      <c r="F128" s="20">
        <v>368400</v>
      </c>
      <c r="G128" s="19">
        <f t="shared" si="6"/>
        <v>0</v>
      </c>
      <c r="H128" s="19">
        <v>0</v>
      </c>
      <c r="I128" s="19">
        <v>0</v>
      </c>
      <c r="J128" s="21" t="s">
        <v>7</v>
      </c>
      <c r="K128" s="22">
        <f t="shared" si="5"/>
        <v>0</v>
      </c>
      <c r="L128" s="19">
        <f t="shared" si="7"/>
        <v>368400</v>
      </c>
      <c r="M128" s="19">
        <f t="shared" si="8"/>
        <v>0</v>
      </c>
    </row>
    <row r="129" spans="1:13" ht="17.100000000000001" customHeight="1">
      <c r="A129" s="17" t="s">
        <v>20</v>
      </c>
      <c r="B129" s="17" t="s">
        <v>281</v>
      </c>
      <c r="C129" s="25" t="s">
        <v>282</v>
      </c>
      <c r="D129" s="17" t="s">
        <v>283</v>
      </c>
      <c r="E129" s="19">
        <v>288970</v>
      </c>
      <c r="F129" s="20">
        <v>288970</v>
      </c>
      <c r="G129" s="19">
        <f t="shared" si="6"/>
        <v>0</v>
      </c>
      <c r="H129" s="19">
        <v>0</v>
      </c>
      <c r="I129" s="19">
        <v>0</v>
      </c>
      <c r="J129" s="21" t="s">
        <v>7</v>
      </c>
      <c r="K129" s="22">
        <f t="shared" si="5"/>
        <v>0</v>
      </c>
      <c r="L129" s="19">
        <f t="shared" si="7"/>
        <v>288970</v>
      </c>
      <c r="M129" s="19">
        <f t="shared" si="8"/>
        <v>0</v>
      </c>
    </row>
    <row r="130" spans="1:13" ht="17.100000000000001" customHeight="1">
      <c r="A130" s="17" t="s">
        <v>20</v>
      </c>
      <c r="B130" s="17" t="s">
        <v>284</v>
      </c>
      <c r="C130" s="25" t="s">
        <v>285</v>
      </c>
      <c r="D130" s="17" t="s">
        <v>286</v>
      </c>
      <c r="E130" s="19">
        <v>1320000</v>
      </c>
      <c r="F130" s="20">
        <v>1320000</v>
      </c>
      <c r="G130" s="19">
        <f t="shared" si="6"/>
        <v>0</v>
      </c>
      <c r="H130" s="19">
        <v>0</v>
      </c>
      <c r="I130" s="19">
        <v>0</v>
      </c>
      <c r="J130" s="21" t="s">
        <v>7</v>
      </c>
      <c r="K130" s="22">
        <f t="shared" si="5"/>
        <v>0</v>
      </c>
      <c r="L130" s="19">
        <f t="shared" si="7"/>
        <v>1320000</v>
      </c>
      <c r="M130" s="19">
        <f t="shared" si="8"/>
        <v>0</v>
      </c>
    </row>
    <row r="131" spans="1:13" ht="17.100000000000001" customHeight="1">
      <c r="A131" s="17" t="s">
        <v>20</v>
      </c>
      <c r="B131" s="17" t="s">
        <v>287</v>
      </c>
      <c r="C131" s="25" t="s">
        <v>282</v>
      </c>
      <c r="D131" s="17" t="s">
        <v>286</v>
      </c>
      <c r="E131" s="19">
        <v>288970</v>
      </c>
      <c r="F131" s="20">
        <v>288970</v>
      </c>
      <c r="G131" s="19">
        <f t="shared" si="6"/>
        <v>0</v>
      </c>
      <c r="H131" s="19">
        <v>0</v>
      </c>
      <c r="I131" s="19">
        <v>0</v>
      </c>
      <c r="J131" s="21" t="s">
        <v>7</v>
      </c>
      <c r="K131" s="22">
        <f t="shared" si="5"/>
        <v>0</v>
      </c>
      <c r="L131" s="19">
        <f t="shared" si="7"/>
        <v>288970</v>
      </c>
      <c r="M131" s="19">
        <f t="shared" si="8"/>
        <v>0</v>
      </c>
    </row>
    <row r="132" spans="1:13" ht="17.100000000000001" customHeight="1">
      <c r="A132" s="17" t="s">
        <v>20</v>
      </c>
      <c r="B132" s="17" t="s">
        <v>288</v>
      </c>
      <c r="C132" s="25" t="s">
        <v>289</v>
      </c>
      <c r="D132" s="17" t="s">
        <v>290</v>
      </c>
      <c r="E132" s="19">
        <v>137500</v>
      </c>
      <c r="F132" s="20">
        <v>137500</v>
      </c>
      <c r="G132" s="19">
        <f t="shared" si="6"/>
        <v>0</v>
      </c>
      <c r="H132" s="19">
        <v>0</v>
      </c>
      <c r="I132" s="19">
        <v>0</v>
      </c>
      <c r="J132" s="21" t="s">
        <v>7</v>
      </c>
      <c r="K132" s="22">
        <f t="shared" ref="K132:K195" si="9">ROUND((G132)*0.451,0)</f>
        <v>0</v>
      </c>
      <c r="L132" s="19">
        <f t="shared" si="7"/>
        <v>137500</v>
      </c>
      <c r="M132" s="19">
        <f t="shared" si="8"/>
        <v>0</v>
      </c>
    </row>
    <row r="133" spans="1:13" ht="17.100000000000001" customHeight="1">
      <c r="A133" s="17" t="s">
        <v>20</v>
      </c>
      <c r="B133" s="17" t="s">
        <v>291</v>
      </c>
      <c r="C133" s="25" t="s">
        <v>278</v>
      </c>
      <c r="D133" s="17" t="s">
        <v>290</v>
      </c>
      <c r="E133" s="19">
        <v>281600</v>
      </c>
      <c r="F133" s="20">
        <v>281600</v>
      </c>
      <c r="G133" s="19">
        <f t="shared" si="6"/>
        <v>0</v>
      </c>
      <c r="H133" s="19">
        <v>0</v>
      </c>
      <c r="I133" s="19">
        <v>0</v>
      </c>
      <c r="J133" s="21" t="s">
        <v>7</v>
      </c>
      <c r="K133" s="22">
        <f t="shared" si="9"/>
        <v>0</v>
      </c>
      <c r="L133" s="19">
        <f t="shared" si="7"/>
        <v>281600</v>
      </c>
      <c r="M133" s="19">
        <f t="shared" si="8"/>
        <v>0</v>
      </c>
    </row>
    <row r="134" spans="1:13" ht="17.100000000000001" customHeight="1">
      <c r="A134" s="17" t="s">
        <v>20</v>
      </c>
      <c r="B134" s="17" t="s">
        <v>295</v>
      </c>
      <c r="C134" s="25" t="s">
        <v>296</v>
      </c>
      <c r="D134" s="17" t="s">
        <v>294</v>
      </c>
      <c r="E134" s="19">
        <v>300000</v>
      </c>
      <c r="F134" s="20">
        <v>300000</v>
      </c>
      <c r="G134" s="19">
        <f t="shared" si="6"/>
        <v>0</v>
      </c>
      <c r="H134" s="19">
        <v>0</v>
      </c>
      <c r="I134" s="19">
        <v>0</v>
      </c>
      <c r="J134" s="21" t="s">
        <v>7</v>
      </c>
      <c r="K134" s="22">
        <f t="shared" si="9"/>
        <v>0</v>
      </c>
      <c r="L134" s="19">
        <f t="shared" si="7"/>
        <v>300000</v>
      </c>
      <c r="M134" s="19">
        <f t="shared" si="8"/>
        <v>0</v>
      </c>
    </row>
    <row r="135" spans="1:13" ht="17.100000000000001" customHeight="1">
      <c r="A135" s="17" t="s">
        <v>20</v>
      </c>
      <c r="B135" s="17" t="s">
        <v>292</v>
      </c>
      <c r="C135" s="25" t="s">
        <v>293</v>
      </c>
      <c r="D135" s="17" t="s">
        <v>294</v>
      </c>
      <c r="E135" s="19">
        <v>2970000</v>
      </c>
      <c r="F135" s="20">
        <v>2970000</v>
      </c>
      <c r="G135" s="19">
        <f t="shared" si="6"/>
        <v>0</v>
      </c>
      <c r="H135" s="19">
        <v>0</v>
      </c>
      <c r="I135" s="19">
        <v>0</v>
      </c>
      <c r="J135" s="21" t="s">
        <v>7</v>
      </c>
      <c r="K135" s="22">
        <f t="shared" si="9"/>
        <v>0</v>
      </c>
      <c r="L135" s="19">
        <f t="shared" si="7"/>
        <v>2970000</v>
      </c>
      <c r="M135" s="19">
        <f t="shared" si="8"/>
        <v>0</v>
      </c>
    </row>
    <row r="136" spans="1:13" ht="17.100000000000001" customHeight="1">
      <c r="A136" s="17" t="s">
        <v>20</v>
      </c>
      <c r="B136" s="17" t="s">
        <v>297</v>
      </c>
      <c r="C136" s="25" t="s">
        <v>298</v>
      </c>
      <c r="D136" s="17" t="s">
        <v>294</v>
      </c>
      <c r="E136" s="19">
        <v>350000</v>
      </c>
      <c r="F136" s="20">
        <v>350000</v>
      </c>
      <c r="G136" s="19">
        <f t="shared" si="6"/>
        <v>0</v>
      </c>
      <c r="H136" s="19">
        <v>0</v>
      </c>
      <c r="I136" s="19">
        <v>0</v>
      </c>
      <c r="J136" s="21" t="s">
        <v>7</v>
      </c>
      <c r="K136" s="22">
        <f t="shared" si="9"/>
        <v>0</v>
      </c>
      <c r="L136" s="19">
        <f t="shared" si="7"/>
        <v>350000</v>
      </c>
      <c r="M136" s="19">
        <f t="shared" si="8"/>
        <v>0</v>
      </c>
    </row>
    <row r="137" spans="1:13" ht="17.100000000000001" customHeight="1">
      <c r="A137" s="17" t="s">
        <v>20</v>
      </c>
      <c r="B137" s="17" t="s">
        <v>301</v>
      </c>
      <c r="C137" s="25" t="s">
        <v>302</v>
      </c>
      <c r="D137" s="17" t="s">
        <v>294</v>
      </c>
      <c r="E137" s="19">
        <v>250000</v>
      </c>
      <c r="F137" s="20">
        <v>250000</v>
      </c>
      <c r="G137" s="19">
        <f t="shared" si="6"/>
        <v>0</v>
      </c>
      <c r="H137" s="19">
        <v>0</v>
      </c>
      <c r="I137" s="19">
        <v>0</v>
      </c>
      <c r="J137" s="21" t="s">
        <v>7</v>
      </c>
      <c r="K137" s="22">
        <f t="shared" si="9"/>
        <v>0</v>
      </c>
      <c r="L137" s="19">
        <f t="shared" si="7"/>
        <v>250000</v>
      </c>
      <c r="M137" s="19">
        <f t="shared" si="8"/>
        <v>0</v>
      </c>
    </row>
    <row r="138" spans="1:13" ht="17.100000000000001" customHeight="1">
      <c r="A138" s="17" t="s">
        <v>20</v>
      </c>
      <c r="B138" s="17" t="s">
        <v>299</v>
      </c>
      <c r="C138" s="25" t="s">
        <v>300</v>
      </c>
      <c r="D138" s="17" t="s">
        <v>294</v>
      </c>
      <c r="E138" s="19">
        <v>850000</v>
      </c>
      <c r="F138" s="20">
        <v>850000</v>
      </c>
      <c r="G138" s="19">
        <f t="shared" ref="G138:G201" si="10">E138-F138</f>
        <v>0</v>
      </c>
      <c r="H138" s="19">
        <v>0</v>
      </c>
      <c r="I138" s="19">
        <v>0</v>
      </c>
      <c r="J138" s="21" t="s">
        <v>7</v>
      </c>
      <c r="K138" s="22">
        <f t="shared" si="9"/>
        <v>0</v>
      </c>
      <c r="L138" s="19">
        <f t="shared" ref="L138:L201" si="11">F138+K138</f>
        <v>850000</v>
      </c>
      <c r="M138" s="19">
        <f t="shared" ref="M138:M201" si="12">E138-L138</f>
        <v>0</v>
      </c>
    </row>
    <row r="139" spans="1:13" ht="17.100000000000001" customHeight="1">
      <c r="A139" s="17" t="s">
        <v>20</v>
      </c>
      <c r="B139" s="17" t="s">
        <v>308</v>
      </c>
      <c r="C139" s="25" t="s">
        <v>309</v>
      </c>
      <c r="D139" s="17" t="s">
        <v>307</v>
      </c>
      <c r="E139" s="19">
        <v>125831</v>
      </c>
      <c r="F139" s="20">
        <v>125831</v>
      </c>
      <c r="G139" s="19">
        <f t="shared" si="10"/>
        <v>0</v>
      </c>
      <c r="H139" s="19">
        <v>0</v>
      </c>
      <c r="I139" s="19">
        <v>0</v>
      </c>
      <c r="J139" s="21" t="s">
        <v>7</v>
      </c>
      <c r="K139" s="22">
        <f t="shared" si="9"/>
        <v>0</v>
      </c>
      <c r="L139" s="19">
        <f t="shared" si="11"/>
        <v>125831</v>
      </c>
      <c r="M139" s="19">
        <f t="shared" si="12"/>
        <v>0</v>
      </c>
    </row>
    <row r="140" spans="1:13" ht="17.100000000000001" customHeight="1">
      <c r="A140" s="17" t="s">
        <v>20</v>
      </c>
      <c r="B140" s="17" t="s">
        <v>305</v>
      </c>
      <c r="C140" s="25" t="s">
        <v>306</v>
      </c>
      <c r="D140" s="17" t="s">
        <v>307</v>
      </c>
      <c r="E140" s="19">
        <v>190912</v>
      </c>
      <c r="F140" s="20">
        <v>190912</v>
      </c>
      <c r="G140" s="19">
        <f t="shared" si="10"/>
        <v>0</v>
      </c>
      <c r="H140" s="19">
        <v>0</v>
      </c>
      <c r="I140" s="19">
        <v>0</v>
      </c>
      <c r="J140" s="21" t="s">
        <v>7</v>
      </c>
      <c r="K140" s="22">
        <f t="shared" si="9"/>
        <v>0</v>
      </c>
      <c r="L140" s="19">
        <f t="shared" si="11"/>
        <v>190912</v>
      </c>
      <c r="M140" s="19">
        <f t="shared" si="12"/>
        <v>0</v>
      </c>
    </row>
    <row r="141" spans="1:13" ht="17.100000000000001" customHeight="1">
      <c r="A141" s="17" t="s">
        <v>20</v>
      </c>
      <c r="B141" s="17" t="s">
        <v>311</v>
      </c>
      <c r="C141" s="25" t="s">
        <v>312</v>
      </c>
      <c r="D141" s="17" t="s">
        <v>307</v>
      </c>
      <c r="E141" s="19">
        <v>134456</v>
      </c>
      <c r="F141" s="20">
        <v>134456</v>
      </c>
      <c r="G141" s="19">
        <f t="shared" si="10"/>
        <v>0</v>
      </c>
      <c r="H141" s="19">
        <v>0</v>
      </c>
      <c r="I141" s="19">
        <v>0</v>
      </c>
      <c r="J141" s="21" t="s">
        <v>7</v>
      </c>
      <c r="K141" s="22">
        <f t="shared" si="9"/>
        <v>0</v>
      </c>
      <c r="L141" s="19">
        <f t="shared" si="11"/>
        <v>134456</v>
      </c>
      <c r="M141" s="19">
        <f t="shared" si="12"/>
        <v>0</v>
      </c>
    </row>
    <row r="142" spans="1:13" ht="17.100000000000001" customHeight="1">
      <c r="A142" s="17" t="s">
        <v>20</v>
      </c>
      <c r="B142" s="17" t="s">
        <v>310</v>
      </c>
      <c r="C142" s="25" t="s">
        <v>72</v>
      </c>
      <c r="D142" s="17" t="s">
        <v>307</v>
      </c>
      <c r="E142" s="19">
        <v>146151</v>
      </c>
      <c r="F142" s="20">
        <v>146151</v>
      </c>
      <c r="G142" s="19">
        <f t="shared" si="10"/>
        <v>0</v>
      </c>
      <c r="H142" s="19">
        <v>0</v>
      </c>
      <c r="I142" s="19">
        <v>0</v>
      </c>
      <c r="J142" s="21" t="s">
        <v>7</v>
      </c>
      <c r="K142" s="22">
        <f t="shared" si="9"/>
        <v>0</v>
      </c>
      <c r="L142" s="19">
        <f t="shared" si="11"/>
        <v>146151</v>
      </c>
      <c r="M142" s="19">
        <f t="shared" si="12"/>
        <v>0</v>
      </c>
    </row>
    <row r="143" spans="1:13" ht="17.100000000000001" customHeight="1">
      <c r="A143" s="17" t="s">
        <v>20</v>
      </c>
      <c r="B143" s="17" t="s">
        <v>313</v>
      </c>
      <c r="C143" s="25" t="s">
        <v>314</v>
      </c>
      <c r="D143" s="17" t="s">
        <v>315</v>
      </c>
      <c r="E143" s="19">
        <v>150204</v>
      </c>
      <c r="F143" s="20">
        <v>150204</v>
      </c>
      <c r="G143" s="19">
        <f t="shared" si="10"/>
        <v>0</v>
      </c>
      <c r="H143" s="19">
        <v>0</v>
      </c>
      <c r="I143" s="19">
        <v>0</v>
      </c>
      <c r="J143" s="21" t="s">
        <v>7</v>
      </c>
      <c r="K143" s="22">
        <f t="shared" si="9"/>
        <v>0</v>
      </c>
      <c r="L143" s="19">
        <f t="shared" si="11"/>
        <v>150204</v>
      </c>
      <c r="M143" s="19">
        <f t="shared" si="12"/>
        <v>0</v>
      </c>
    </row>
    <row r="144" spans="1:13" ht="17.100000000000001" customHeight="1">
      <c r="A144" s="17" t="s">
        <v>20</v>
      </c>
      <c r="B144" s="17" t="s">
        <v>316</v>
      </c>
      <c r="C144" s="25" t="s">
        <v>317</v>
      </c>
      <c r="D144" s="17" t="s">
        <v>315</v>
      </c>
      <c r="E144" s="19">
        <v>157046</v>
      </c>
      <c r="F144" s="20">
        <v>157046</v>
      </c>
      <c r="G144" s="19">
        <f t="shared" si="10"/>
        <v>0</v>
      </c>
      <c r="H144" s="19">
        <v>0</v>
      </c>
      <c r="I144" s="19">
        <v>0</v>
      </c>
      <c r="J144" s="21" t="s">
        <v>7</v>
      </c>
      <c r="K144" s="22">
        <f t="shared" si="9"/>
        <v>0</v>
      </c>
      <c r="L144" s="19">
        <f t="shared" si="11"/>
        <v>157046</v>
      </c>
      <c r="M144" s="19">
        <f t="shared" si="12"/>
        <v>0</v>
      </c>
    </row>
    <row r="145" spans="1:13" ht="17.100000000000001" customHeight="1">
      <c r="A145" s="17" t="s">
        <v>20</v>
      </c>
      <c r="B145" s="17" t="s">
        <v>327</v>
      </c>
      <c r="C145" s="25" t="s">
        <v>328</v>
      </c>
      <c r="D145" s="17" t="s">
        <v>320</v>
      </c>
      <c r="E145" s="19">
        <v>1650000</v>
      </c>
      <c r="F145" s="20">
        <v>1650000</v>
      </c>
      <c r="G145" s="19">
        <f t="shared" si="10"/>
        <v>0</v>
      </c>
      <c r="H145" s="19">
        <v>0</v>
      </c>
      <c r="I145" s="19">
        <v>0</v>
      </c>
      <c r="J145" s="21" t="s">
        <v>7</v>
      </c>
      <c r="K145" s="22">
        <f t="shared" si="9"/>
        <v>0</v>
      </c>
      <c r="L145" s="19">
        <f t="shared" si="11"/>
        <v>1650000</v>
      </c>
      <c r="M145" s="19">
        <f t="shared" si="12"/>
        <v>0</v>
      </c>
    </row>
    <row r="146" spans="1:13" ht="17.100000000000001" customHeight="1">
      <c r="A146" s="17" t="s">
        <v>20</v>
      </c>
      <c r="B146" s="17" t="s">
        <v>325</v>
      </c>
      <c r="C146" s="25" t="s">
        <v>326</v>
      </c>
      <c r="D146" s="17" t="s">
        <v>320</v>
      </c>
      <c r="E146" s="19">
        <v>2552000</v>
      </c>
      <c r="F146" s="20">
        <v>2552000</v>
      </c>
      <c r="G146" s="19">
        <f t="shared" si="10"/>
        <v>0</v>
      </c>
      <c r="H146" s="19">
        <v>0</v>
      </c>
      <c r="I146" s="19">
        <v>0</v>
      </c>
      <c r="J146" s="21" t="s">
        <v>7</v>
      </c>
      <c r="K146" s="22">
        <f t="shared" si="9"/>
        <v>0</v>
      </c>
      <c r="L146" s="19">
        <f t="shared" si="11"/>
        <v>2552000</v>
      </c>
      <c r="M146" s="19">
        <f t="shared" si="12"/>
        <v>0</v>
      </c>
    </row>
    <row r="147" spans="1:13" ht="17.100000000000001" customHeight="1">
      <c r="A147" s="17" t="s">
        <v>20</v>
      </c>
      <c r="B147" s="17" t="s">
        <v>318</v>
      </c>
      <c r="C147" s="25" t="s">
        <v>319</v>
      </c>
      <c r="D147" s="17" t="s">
        <v>320</v>
      </c>
      <c r="E147" s="19">
        <v>413600</v>
      </c>
      <c r="F147" s="20">
        <v>413600</v>
      </c>
      <c r="G147" s="19">
        <f t="shared" si="10"/>
        <v>0</v>
      </c>
      <c r="H147" s="19">
        <v>0</v>
      </c>
      <c r="I147" s="19">
        <v>0</v>
      </c>
      <c r="J147" s="21" t="s">
        <v>7</v>
      </c>
      <c r="K147" s="22">
        <f t="shared" si="9"/>
        <v>0</v>
      </c>
      <c r="L147" s="19">
        <f t="shared" si="11"/>
        <v>413600</v>
      </c>
      <c r="M147" s="19">
        <f t="shared" si="12"/>
        <v>0</v>
      </c>
    </row>
    <row r="148" spans="1:13" ht="17.100000000000001" customHeight="1">
      <c r="A148" s="17" t="s">
        <v>20</v>
      </c>
      <c r="B148" s="17" t="s">
        <v>323</v>
      </c>
      <c r="C148" s="25" t="s">
        <v>324</v>
      </c>
      <c r="D148" s="17" t="s">
        <v>320</v>
      </c>
      <c r="E148" s="19">
        <v>1358000</v>
      </c>
      <c r="F148" s="20">
        <v>1358000</v>
      </c>
      <c r="G148" s="19">
        <f t="shared" si="10"/>
        <v>0</v>
      </c>
      <c r="H148" s="19">
        <v>0</v>
      </c>
      <c r="I148" s="19">
        <v>0</v>
      </c>
      <c r="J148" s="21" t="s">
        <v>7</v>
      </c>
      <c r="K148" s="22">
        <f t="shared" si="9"/>
        <v>0</v>
      </c>
      <c r="L148" s="19">
        <f t="shared" si="11"/>
        <v>1358000</v>
      </c>
      <c r="M148" s="19">
        <f t="shared" si="12"/>
        <v>0</v>
      </c>
    </row>
    <row r="149" spans="1:13" ht="17.100000000000001" customHeight="1">
      <c r="A149" s="17" t="s">
        <v>20</v>
      </c>
      <c r="B149" s="17" t="s">
        <v>321</v>
      </c>
      <c r="C149" s="25" t="s">
        <v>322</v>
      </c>
      <c r="D149" s="17" t="s">
        <v>320</v>
      </c>
      <c r="E149" s="19">
        <v>2084800</v>
      </c>
      <c r="F149" s="20">
        <v>2084800</v>
      </c>
      <c r="G149" s="19">
        <f t="shared" si="10"/>
        <v>0</v>
      </c>
      <c r="H149" s="19">
        <v>0</v>
      </c>
      <c r="I149" s="19">
        <v>0</v>
      </c>
      <c r="J149" s="21" t="s">
        <v>7</v>
      </c>
      <c r="K149" s="22">
        <f t="shared" si="9"/>
        <v>0</v>
      </c>
      <c r="L149" s="19">
        <f t="shared" si="11"/>
        <v>2084800</v>
      </c>
      <c r="M149" s="19">
        <f t="shared" si="12"/>
        <v>0</v>
      </c>
    </row>
    <row r="150" spans="1:13" ht="17.100000000000001" customHeight="1">
      <c r="A150" s="17" t="s">
        <v>20</v>
      </c>
      <c r="B150" s="17" t="s">
        <v>329</v>
      </c>
      <c r="C150" s="25" t="s">
        <v>330</v>
      </c>
      <c r="D150" s="17" t="s">
        <v>331</v>
      </c>
      <c r="E150" s="19">
        <v>385000</v>
      </c>
      <c r="F150" s="20">
        <v>385000</v>
      </c>
      <c r="G150" s="19">
        <f t="shared" si="10"/>
        <v>0</v>
      </c>
      <c r="H150" s="19">
        <v>0</v>
      </c>
      <c r="I150" s="19">
        <v>0</v>
      </c>
      <c r="J150" s="21" t="s">
        <v>7</v>
      </c>
      <c r="K150" s="22">
        <f t="shared" si="9"/>
        <v>0</v>
      </c>
      <c r="L150" s="19">
        <f t="shared" si="11"/>
        <v>385000</v>
      </c>
      <c r="M150" s="19">
        <f t="shared" si="12"/>
        <v>0</v>
      </c>
    </row>
    <row r="151" spans="1:13" ht="17.100000000000001" customHeight="1">
      <c r="A151" s="17" t="s">
        <v>20</v>
      </c>
      <c r="B151" s="17" t="s">
        <v>332</v>
      </c>
      <c r="C151" s="25" t="s">
        <v>333</v>
      </c>
      <c r="D151" s="17" t="s">
        <v>331</v>
      </c>
      <c r="E151" s="19">
        <v>1100000</v>
      </c>
      <c r="F151" s="20">
        <v>1100000</v>
      </c>
      <c r="G151" s="19">
        <f t="shared" si="10"/>
        <v>0</v>
      </c>
      <c r="H151" s="19">
        <v>0</v>
      </c>
      <c r="I151" s="19">
        <v>0</v>
      </c>
      <c r="J151" s="21" t="s">
        <v>7</v>
      </c>
      <c r="K151" s="22">
        <f t="shared" si="9"/>
        <v>0</v>
      </c>
      <c r="L151" s="19">
        <f t="shared" si="11"/>
        <v>1100000</v>
      </c>
      <c r="M151" s="19">
        <f t="shared" si="12"/>
        <v>0</v>
      </c>
    </row>
    <row r="152" spans="1:13" ht="17.100000000000001" customHeight="1">
      <c r="A152" s="17" t="s">
        <v>20</v>
      </c>
      <c r="B152" s="17" t="s">
        <v>337</v>
      </c>
      <c r="C152" s="25" t="s">
        <v>338</v>
      </c>
      <c r="D152" s="17" t="s">
        <v>336</v>
      </c>
      <c r="E152" s="19">
        <v>88000</v>
      </c>
      <c r="F152" s="20">
        <v>88000</v>
      </c>
      <c r="G152" s="19">
        <f t="shared" si="10"/>
        <v>0</v>
      </c>
      <c r="H152" s="19">
        <v>0</v>
      </c>
      <c r="I152" s="19">
        <v>0</v>
      </c>
      <c r="J152" s="21" t="s">
        <v>7</v>
      </c>
      <c r="K152" s="22">
        <f t="shared" si="9"/>
        <v>0</v>
      </c>
      <c r="L152" s="19">
        <f t="shared" si="11"/>
        <v>88000</v>
      </c>
      <c r="M152" s="19">
        <f t="shared" si="12"/>
        <v>0</v>
      </c>
    </row>
    <row r="153" spans="1:13" ht="17.100000000000001" customHeight="1">
      <c r="A153" s="17" t="s">
        <v>20</v>
      </c>
      <c r="B153" s="17" t="s">
        <v>334</v>
      </c>
      <c r="C153" s="25" t="s">
        <v>335</v>
      </c>
      <c r="D153" s="17" t="s">
        <v>336</v>
      </c>
      <c r="E153" s="19">
        <v>187000</v>
      </c>
      <c r="F153" s="20">
        <v>187000</v>
      </c>
      <c r="G153" s="19">
        <f t="shared" si="10"/>
        <v>0</v>
      </c>
      <c r="H153" s="19">
        <v>0</v>
      </c>
      <c r="I153" s="19">
        <v>0</v>
      </c>
      <c r="J153" s="21" t="s">
        <v>7</v>
      </c>
      <c r="K153" s="22">
        <f t="shared" si="9"/>
        <v>0</v>
      </c>
      <c r="L153" s="19">
        <f t="shared" si="11"/>
        <v>187000</v>
      </c>
      <c r="M153" s="19">
        <f t="shared" si="12"/>
        <v>0</v>
      </c>
    </row>
    <row r="154" spans="1:13" ht="17.100000000000001" customHeight="1">
      <c r="A154" s="17" t="s">
        <v>20</v>
      </c>
      <c r="B154" s="17" t="s">
        <v>339</v>
      </c>
      <c r="C154" s="25" t="s">
        <v>340</v>
      </c>
      <c r="D154" s="17" t="s">
        <v>341</v>
      </c>
      <c r="E154" s="19">
        <v>2185000</v>
      </c>
      <c r="F154" s="20">
        <v>2185000</v>
      </c>
      <c r="G154" s="19">
        <f t="shared" si="10"/>
        <v>0</v>
      </c>
      <c r="H154" s="19">
        <v>0</v>
      </c>
      <c r="I154" s="19">
        <v>0</v>
      </c>
      <c r="J154" s="21" t="s">
        <v>7</v>
      </c>
      <c r="K154" s="22">
        <f t="shared" si="9"/>
        <v>0</v>
      </c>
      <c r="L154" s="19">
        <f t="shared" si="11"/>
        <v>2185000</v>
      </c>
      <c r="M154" s="19">
        <f t="shared" si="12"/>
        <v>0</v>
      </c>
    </row>
    <row r="155" spans="1:13" ht="17.100000000000001" customHeight="1">
      <c r="A155" s="17" t="s">
        <v>20</v>
      </c>
      <c r="B155" s="17" t="s">
        <v>342</v>
      </c>
      <c r="C155" s="25" t="s">
        <v>343</v>
      </c>
      <c r="D155" s="17" t="s">
        <v>341</v>
      </c>
      <c r="E155" s="19">
        <v>308000</v>
      </c>
      <c r="F155" s="20">
        <v>308000</v>
      </c>
      <c r="G155" s="19">
        <f t="shared" si="10"/>
        <v>0</v>
      </c>
      <c r="H155" s="19">
        <v>0</v>
      </c>
      <c r="I155" s="19">
        <v>0</v>
      </c>
      <c r="J155" s="21" t="s">
        <v>7</v>
      </c>
      <c r="K155" s="22">
        <f t="shared" si="9"/>
        <v>0</v>
      </c>
      <c r="L155" s="19">
        <f t="shared" si="11"/>
        <v>308000</v>
      </c>
      <c r="M155" s="19">
        <f t="shared" si="12"/>
        <v>0</v>
      </c>
    </row>
    <row r="156" spans="1:13" ht="17.100000000000001" customHeight="1">
      <c r="A156" s="17" t="s">
        <v>20</v>
      </c>
      <c r="B156" s="17" t="s">
        <v>344</v>
      </c>
      <c r="C156" s="25" t="s">
        <v>345</v>
      </c>
      <c r="D156" s="17" t="s">
        <v>346</v>
      </c>
      <c r="E156" s="19">
        <v>1255600</v>
      </c>
      <c r="F156" s="20">
        <v>1255600</v>
      </c>
      <c r="G156" s="19">
        <f t="shared" si="10"/>
        <v>0</v>
      </c>
      <c r="H156" s="19">
        <v>0</v>
      </c>
      <c r="I156" s="19">
        <v>0</v>
      </c>
      <c r="J156" s="21" t="s">
        <v>7</v>
      </c>
      <c r="K156" s="22">
        <f t="shared" si="9"/>
        <v>0</v>
      </c>
      <c r="L156" s="19">
        <f t="shared" si="11"/>
        <v>1255600</v>
      </c>
      <c r="M156" s="19">
        <f t="shared" si="12"/>
        <v>0</v>
      </c>
    </row>
    <row r="157" spans="1:13" ht="17.100000000000001" customHeight="1">
      <c r="A157" s="17" t="s">
        <v>20</v>
      </c>
      <c r="B157" s="17" t="s">
        <v>347</v>
      </c>
      <c r="C157" s="25" t="s">
        <v>348</v>
      </c>
      <c r="D157" s="17" t="s">
        <v>349</v>
      </c>
      <c r="E157" s="19">
        <v>938760</v>
      </c>
      <c r="F157" s="20">
        <v>938760</v>
      </c>
      <c r="G157" s="19">
        <f t="shared" si="10"/>
        <v>0</v>
      </c>
      <c r="H157" s="19">
        <v>0</v>
      </c>
      <c r="I157" s="19">
        <v>0</v>
      </c>
      <c r="J157" s="21" t="s">
        <v>7</v>
      </c>
      <c r="K157" s="22">
        <f t="shared" si="9"/>
        <v>0</v>
      </c>
      <c r="L157" s="19">
        <f t="shared" si="11"/>
        <v>938760</v>
      </c>
      <c r="M157" s="19">
        <f t="shared" si="12"/>
        <v>0</v>
      </c>
    </row>
    <row r="158" spans="1:13" ht="17.100000000000001" customHeight="1">
      <c r="A158" s="17" t="s">
        <v>20</v>
      </c>
      <c r="B158" s="17" t="s">
        <v>350</v>
      </c>
      <c r="C158" s="25" t="s">
        <v>351</v>
      </c>
      <c r="D158" s="17" t="s">
        <v>349</v>
      </c>
      <c r="E158" s="19">
        <v>1793250</v>
      </c>
      <c r="F158" s="20">
        <v>1793250</v>
      </c>
      <c r="G158" s="19">
        <f t="shared" si="10"/>
        <v>0</v>
      </c>
      <c r="H158" s="19">
        <v>0</v>
      </c>
      <c r="I158" s="19">
        <v>0</v>
      </c>
      <c r="J158" s="21" t="s">
        <v>7</v>
      </c>
      <c r="K158" s="22">
        <f t="shared" si="9"/>
        <v>0</v>
      </c>
      <c r="L158" s="19">
        <f t="shared" si="11"/>
        <v>1793250</v>
      </c>
      <c r="M158" s="19">
        <f t="shared" si="12"/>
        <v>0</v>
      </c>
    </row>
    <row r="159" spans="1:13" ht="17.100000000000001" customHeight="1">
      <c r="A159" s="17" t="s">
        <v>20</v>
      </c>
      <c r="B159" s="17" t="s">
        <v>352</v>
      </c>
      <c r="C159" s="25" t="s">
        <v>353</v>
      </c>
      <c r="D159" s="17" t="s">
        <v>349</v>
      </c>
      <c r="E159" s="19">
        <v>219200</v>
      </c>
      <c r="F159" s="20">
        <v>219200</v>
      </c>
      <c r="G159" s="19">
        <f t="shared" si="10"/>
        <v>0</v>
      </c>
      <c r="H159" s="19">
        <v>0</v>
      </c>
      <c r="I159" s="19">
        <v>0</v>
      </c>
      <c r="J159" s="21" t="s">
        <v>7</v>
      </c>
      <c r="K159" s="22">
        <f t="shared" si="9"/>
        <v>0</v>
      </c>
      <c r="L159" s="19">
        <f t="shared" si="11"/>
        <v>219200</v>
      </c>
      <c r="M159" s="19">
        <f t="shared" si="12"/>
        <v>0</v>
      </c>
    </row>
    <row r="160" spans="1:13" ht="17.100000000000001" customHeight="1">
      <c r="A160" s="17" t="s">
        <v>20</v>
      </c>
      <c r="B160" s="17" t="s">
        <v>358</v>
      </c>
      <c r="C160" s="25" t="s">
        <v>359</v>
      </c>
      <c r="D160" s="17" t="s">
        <v>349</v>
      </c>
      <c r="E160" s="19">
        <v>811020</v>
      </c>
      <c r="F160" s="20">
        <v>811020</v>
      </c>
      <c r="G160" s="19">
        <f t="shared" si="10"/>
        <v>0</v>
      </c>
      <c r="H160" s="19">
        <v>0</v>
      </c>
      <c r="I160" s="19">
        <v>0</v>
      </c>
      <c r="J160" s="21" t="s">
        <v>7</v>
      </c>
      <c r="K160" s="22">
        <f t="shared" si="9"/>
        <v>0</v>
      </c>
      <c r="L160" s="19">
        <f t="shared" si="11"/>
        <v>811020</v>
      </c>
      <c r="M160" s="19">
        <f t="shared" si="12"/>
        <v>0</v>
      </c>
    </row>
    <row r="161" spans="1:13" ht="17.100000000000001" customHeight="1">
      <c r="A161" s="17" t="s">
        <v>20</v>
      </c>
      <c r="B161" s="17" t="s">
        <v>354</v>
      </c>
      <c r="C161" s="25" t="s">
        <v>355</v>
      </c>
      <c r="D161" s="17" t="s">
        <v>349</v>
      </c>
      <c r="E161" s="19">
        <v>1832640</v>
      </c>
      <c r="F161" s="20">
        <v>1832640</v>
      </c>
      <c r="G161" s="19">
        <f t="shared" si="10"/>
        <v>0</v>
      </c>
      <c r="H161" s="19">
        <v>0</v>
      </c>
      <c r="I161" s="19">
        <v>0</v>
      </c>
      <c r="J161" s="21" t="s">
        <v>7</v>
      </c>
      <c r="K161" s="22">
        <f t="shared" si="9"/>
        <v>0</v>
      </c>
      <c r="L161" s="19">
        <f t="shared" si="11"/>
        <v>1832640</v>
      </c>
      <c r="M161" s="19">
        <f t="shared" si="12"/>
        <v>0</v>
      </c>
    </row>
    <row r="162" spans="1:13" ht="17.100000000000001" customHeight="1">
      <c r="A162" s="17" t="s">
        <v>20</v>
      </c>
      <c r="B162" s="17" t="s">
        <v>356</v>
      </c>
      <c r="C162" s="25" t="s">
        <v>357</v>
      </c>
      <c r="D162" s="17" t="s">
        <v>349</v>
      </c>
      <c r="E162" s="19">
        <v>1433700</v>
      </c>
      <c r="F162" s="20">
        <v>1433700</v>
      </c>
      <c r="G162" s="19">
        <f t="shared" si="10"/>
        <v>0</v>
      </c>
      <c r="H162" s="19">
        <v>0</v>
      </c>
      <c r="I162" s="19">
        <v>0</v>
      </c>
      <c r="J162" s="21" t="s">
        <v>7</v>
      </c>
      <c r="K162" s="22">
        <f t="shared" si="9"/>
        <v>0</v>
      </c>
      <c r="L162" s="19">
        <f t="shared" si="11"/>
        <v>1433700</v>
      </c>
      <c r="M162" s="19">
        <f t="shared" si="12"/>
        <v>0</v>
      </c>
    </row>
    <row r="163" spans="1:13" ht="17.100000000000001" customHeight="1">
      <c r="A163" s="17" t="s">
        <v>20</v>
      </c>
      <c r="B163" s="17" t="s">
        <v>360</v>
      </c>
      <c r="C163" s="25" t="s">
        <v>361</v>
      </c>
      <c r="D163" s="17" t="s">
        <v>362</v>
      </c>
      <c r="E163" s="19">
        <v>8140000</v>
      </c>
      <c r="F163" s="20">
        <v>8140000</v>
      </c>
      <c r="G163" s="19">
        <f t="shared" si="10"/>
        <v>0</v>
      </c>
      <c r="H163" s="19">
        <v>0</v>
      </c>
      <c r="I163" s="19">
        <v>0</v>
      </c>
      <c r="J163" s="21" t="s">
        <v>7</v>
      </c>
      <c r="K163" s="22">
        <f t="shared" si="9"/>
        <v>0</v>
      </c>
      <c r="L163" s="19">
        <f t="shared" si="11"/>
        <v>8140000</v>
      </c>
      <c r="M163" s="19">
        <f t="shared" si="12"/>
        <v>0</v>
      </c>
    </row>
    <row r="164" spans="1:13" ht="17.100000000000001" customHeight="1">
      <c r="A164" s="17" t="s">
        <v>20</v>
      </c>
      <c r="B164" s="17" t="s">
        <v>365</v>
      </c>
      <c r="C164" s="25" t="s">
        <v>366</v>
      </c>
      <c r="D164" s="17" t="s">
        <v>362</v>
      </c>
      <c r="E164" s="19">
        <v>1980000</v>
      </c>
      <c r="F164" s="20">
        <v>1980000</v>
      </c>
      <c r="G164" s="19">
        <f t="shared" si="10"/>
        <v>0</v>
      </c>
      <c r="H164" s="19">
        <v>0</v>
      </c>
      <c r="I164" s="19">
        <v>0</v>
      </c>
      <c r="J164" s="21" t="s">
        <v>7</v>
      </c>
      <c r="K164" s="22">
        <f t="shared" si="9"/>
        <v>0</v>
      </c>
      <c r="L164" s="19">
        <f t="shared" si="11"/>
        <v>1980000</v>
      </c>
      <c r="M164" s="19">
        <f t="shared" si="12"/>
        <v>0</v>
      </c>
    </row>
    <row r="165" spans="1:13" ht="17.100000000000001" customHeight="1">
      <c r="A165" s="17" t="s">
        <v>20</v>
      </c>
      <c r="B165" s="17" t="s">
        <v>363</v>
      </c>
      <c r="C165" s="25" t="s">
        <v>364</v>
      </c>
      <c r="D165" s="17" t="s">
        <v>362</v>
      </c>
      <c r="E165" s="19">
        <v>1848000</v>
      </c>
      <c r="F165" s="20">
        <v>1848000</v>
      </c>
      <c r="G165" s="19">
        <f t="shared" si="10"/>
        <v>0</v>
      </c>
      <c r="H165" s="19">
        <v>0</v>
      </c>
      <c r="I165" s="19">
        <v>0</v>
      </c>
      <c r="J165" s="21" t="s">
        <v>7</v>
      </c>
      <c r="K165" s="22">
        <f t="shared" si="9"/>
        <v>0</v>
      </c>
      <c r="L165" s="19">
        <f t="shared" si="11"/>
        <v>1848000</v>
      </c>
      <c r="M165" s="19">
        <f t="shared" si="12"/>
        <v>0</v>
      </c>
    </row>
    <row r="166" spans="1:13" ht="17.100000000000001" customHeight="1">
      <c r="A166" s="17" t="s">
        <v>20</v>
      </c>
      <c r="B166" s="17" t="s">
        <v>369</v>
      </c>
      <c r="C166" s="25" t="s">
        <v>370</v>
      </c>
      <c r="D166" s="17" t="s">
        <v>371</v>
      </c>
      <c r="E166" s="19">
        <v>2090000</v>
      </c>
      <c r="F166" s="20">
        <v>2090000</v>
      </c>
      <c r="G166" s="19">
        <f t="shared" si="10"/>
        <v>0</v>
      </c>
      <c r="H166" s="19">
        <v>0</v>
      </c>
      <c r="I166" s="19">
        <v>0</v>
      </c>
      <c r="J166" s="21" t="s">
        <v>7</v>
      </c>
      <c r="K166" s="22">
        <f t="shared" si="9"/>
        <v>0</v>
      </c>
      <c r="L166" s="19">
        <f t="shared" si="11"/>
        <v>2090000</v>
      </c>
      <c r="M166" s="19">
        <f t="shared" si="12"/>
        <v>0</v>
      </c>
    </row>
    <row r="167" spans="1:13" ht="17.100000000000001" customHeight="1">
      <c r="A167" s="17" t="s">
        <v>20</v>
      </c>
      <c r="B167" s="17" t="s">
        <v>374</v>
      </c>
      <c r="C167" s="25" t="s">
        <v>375</v>
      </c>
      <c r="D167" s="17" t="s">
        <v>376</v>
      </c>
      <c r="E167" s="19">
        <v>318100</v>
      </c>
      <c r="F167" s="20">
        <v>318100</v>
      </c>
      <c r="G167" s="19">
        <f t="shared" si="10"/>
        <v>0</v>
      </c>
      <c r="H167" s="19">
        <v>0</v>
      </c>
      <c r="I167" s="19">
        <v>0</v>
      </c>
      <c r="J167" s="21" t="s">
        <v>7</v>
      </c>
      <c r="K167" s="22">
        <f t="shared" si="9"/>
        <v>0</v>
      </c>
      <c r="L167" s="19">
        <f t="shared" si="11"/>
        <v>318100</v>
      </c>
      <c r="M167" s="19">
        <f t="shared" si="12"/>
        <v>0</v>
      </c>
    </row>
    <row r="168" spans="1:13" ht="17.100000000000001" customHeight="1">
      <c r="A168" s="17" t="s">
        <v>20</v>
      </c>
      <c r="B168" s="17" t="s">
        <v>377</v>
      </c>
      <c r="C168" s="26" t="s">
        <v>378</v>
      </c>
      <c r="D168" s="17" t="s">
        <v>379</v>
      </c>
      <c r="E168" s="19">
        <v>2600000</v>
      </c>
      <c r="F168" s="20">
        <v>2600000</v>
      </c>
      <c r="G168" s="19">
        <f t="shared" si="10"/>
        <v>0</v>
      </c>
      <c r="H168" s="19">
        <v>0</v>
      </c>
      <c r="I168" s="19">
        <v>0</v>
      </c>
      <c r="J168" s="21" t="s">
        <v>7</v>
      </c>
      <c r="K168" s="22">
        <f t="shared" si="9"/>
        <v>0</v>
      </c>
      <c r="L168" s="19">
        <f t="shared" si="11"/>
        <v>2600000</v>
      </c>
      <c r="M168" s="19">
        <f t="shared" si="12"/>
        <v>0</v>
      </c>
    </row>
    <row r="169" spans="1:13" ht="17.100000000000001" customHeight="1">
      <c r="A169" s="17" t="s">
        <v>20</v>
      </c>
      <c r="B169" s="17" t="s">
        <v>380</v>
      </c>
      <c r="C169" s="25" t="s">
        <v>381</v>
      </c>
      <c r="D169" s="17" t="s">
        <v>382</v>
      </c>
      <c r="E169" s="19">
        <v>412500</v>
      </c>
      <c r="F169" s="20">
        <v>412500</v>
      </c>
      <c r="G169" s="19">
        <f t="shared" si="10"/>
        <v>0</v>
      </c>
      <c r="H169" s="19">
        <v>0</v>
      </c>
      <c r="I169" s="19">
        <v>0</v>
      </c>
      <c r="J169" s="21" t="s">
        <v>7</v>
      </c>
      <c r="K169" s="22">
        <f t="shared" si="9"/>
        <v>0</v>
      </c>
      <c r="L169" s="19">
        <f t="shared" si="11"/>
        <v>412500</v>
      </c>
      <c r="M169" s="19">
        <f t="shared" si="12"/>
        <v>0</v>
      </c>
    </row>
    <row r="170" spans="1:13" ht="17.100000000000001" customHeight="1">
      <c r="A170" s="17" t="s">
        <v>20</v>
      </c>
      <c r="B170" s="17" t="s">
        <v>383</v>
      </c>
      <c r="C170" s="25" t="s">
        <v>199</v>
      </c>
      <c r="D170" s="17" t="s">
        <v>382</v>
      </c>
      <c r="E170" s="19">
        <v>450000</v>
      </c>
      <c r="F170" s="20">
        <v>450000</v>
      </c>
      <c r="G170" s="19">
        <f t="shared" si="10"/>
        <v>0</v>
      </c>
      <c r="H170" s="19">
        <v>0</v>
      </c>
      <c r="I170" s="19">
        <v>0</v>
      </c>
      <c r="J170" s="21" t="s">
        <v>7</v>
      </c>
      <c r="K170" s="22">
        <f t="shared" si="9"/>
        <v>0</v>
      </c>
      <c r="L170" s="19">
        <f t="shared" si="11"/>
        <v>450000</v>
      </c>
      <c r="M170" s="19">
        <f t="shared" si="12"/>
        <v>0</v>
      </c>
    </row>
    <row r="171" spans="1:13" ht="17.100000000000001" customHeight="1">
      <c r="A171" s="17" t="s">
        <v>20</v>
      </c>
      <c r="B171" s="17" t="s">
        <v>384</v>
      </c>
      <c r="C171" s="25" t="s">
        <v>385</v>
      </c>
      <c r="D171" s="17" t="s">
        <v>382</v>
      </c>
      <c r="E171" s="19">
        <v>1740500</v>
      </c>
      <c r="F171" s="20">
        <v>1740500</v>
      </c>
      <c r="G171" s="19">
        <f t="shared" si="10"/>
        <v>0</v>
      </c>
      <c r="H171" s="19">
        <v>0</v>
      </c>
      <c r="I171" s="19">
        <v>0</v>
      </c>
      <c r="J171" s="21" t="s">
        <v>7</v>
      </c>
      <c r="K171" s="22">
        <f t="shared" si="9"/>
        <v>0</v>
      </c>
      <c r="L171" s="19">
        <f t="shared" si="11"/>
        <v>1740500</v>
      </c>
      <c r="M171" s="19">
        <f t="shared" si="12"/>
        <v>0</v>
      </c>
    </row>
    <row r="172" spans="1:13" ht="17.100000000000001" customHeight="1">
      <c r="A172" s="17" t="s">
        <v>20</v>
      </c>
      <c r="B172" s="17" t="s">
        <v>391</v>
      </c>
      <c r="C172" s="25" t="s">
        <v>180</v>
      </c>
      <c r="D172" s="17" t="s">
        <v>388</v>
      </c>
      <c r="E172" s="19">
        <v>193000</v>
      </c>
      <c r="F172" s="20">
        <v>193000</v>
      </c>
      <c r="G172" s="19">
        <f t="shared" si="10"/>
        <v>0</v>
      </c>
      <c r="H172" s="19">
        <v>0</v>
      </c>
      <c r="I172" s="19">
        <v>0</v>
      </c>
      <c r="J172" s="21" t="s">
        <v>7</v>
      </c>
      <c r="K172" s="22">
        <f t="shared" si="9"/>
        <v>0</v>
      </c>
      <c r="L172" s="19">
        <f t="shared" si="11"/>
        <v>193000</v>
      </c>
      <c r="M172" s="19">
        <f t="shared" si="12"/>
        <v>0</v>
      </c>
    </row>
    <row r="173" spans="1:13" ht="17.100000000000001" customHeight="1">
      <c r="A173" s="17" t="s">
        <v>20</v>
      </c>
      <c r="B173" s="17" t="s">
        <v>386</v>
      </c>
      <c r="C173" s="25" t="s">
        <v>387</v>
      </c>
      <c r="D173" s="17" t="s">
        <v>388</v>
      </c>
      <c r="E173" s="19">
        <v>203000</v>
      </c>
      <c r="F173" s="20">
        <v>203000</v>
      </c>
      <c r="G173" s="19">
        <f t="shared" si="10"/>
        <v>0</v>
      </c>
      <c r="H173" s="19">
        <v>0</v>
      </c>
      <c r="I173" s="19">
        <v>0</v>
      </c>
      <c r="J173" s="21" t="s">
        <v>7</v>
      </c>
      <c r="K173" s="22">
        <f t="shared" si="9"/>
        <v>0</v>
      </c>
      <c r="L173" s="19">
        <f t="shared" si="11"/>
        <v>203000</v>
      </c>
      <c r="M173" s="19">
        <f t="shared" si="12"/>
        <v>0</v>
      </c>
    </row>
    <row r="174" spans="1:13" ht="17.100000000000001" customHeight="1">
      <c r="A174" s="17" t="s">
        <v>20</v>
      </c>
      <c r="B174" s="17" t="s">
        <v>389</v>
      </c>
      <c r="C174" s="25" t="s">
        <v>390</v>
      </c>
      <c r="D174" s="17" t="s">
        <v>388</v>
      </c>
      <c r="E174" s="19">
        <v>104000</v>
      </c>
      <c r="F174" s="20">
        <v>104000</v>
      </c>
      <c r="G174" s="19">
        <f t="shared" si="10"/>
        <v>0</v>
      </c>
      <c r="H174" s="19">
        <v>0</v>
      </c>
      <c r="I174" s="19">
        <v>0</v>
      </c>
      <c r="J174" s="21" t="s">
        <v>7</v>
      </c>
      <c r="K174" s="22">
        <f t="shared" si="9"/>
        <v>0</v>
      </c>
      <c r="L174" s="19">
        <f t="shared" si="11"/>
        <v>104000</v>
      </c>
      <c r="M174" s="19">
        <f t="shared" si="12"/>
        <v>0</v>
      </c>
    </row>
    <row r="175" spans="1:13" ht="17.100000000000001" customHeight="1">
      <c r="A175" s="17" t="s">
        <v>20</v>
      </c>
      <c r="B175" s="17" t="s">
        <v>392</v>
      </c>
      <c r="C175" s="25" t="s">
        <v>393</v>
      </c>
      <c r="D175" s="17" t="s">
        <v>394</v>
      </c>
      <c r="E175" s="19">
        <v>11880000</v>
      </c>
      <c r="F175" s="20">
        <v>11880000</v>
      </c>
      <c r="G175" s="19">
        <f t="shared" si="10"/>
        <v>0</v>
      </c>
      <c r="H175" s="19">
        <v>0</v>
      </c>
      <c r="I175" s="19">
        <v>0</v>
      </c>
      <c r="J175" s="21" t="s">
        <v>7</v>
      </c>
      <c r="K175" s="22">
        <f t="shared" si="9"/>
        <v>0</v>
      </c>
      <c r="L175" s="19">
        <f t="shared" si="11"/>
        <v>11880000</v>
      </c>
      <c r="M175" s="19">
        <f t="shared" si="12"/>
        <v>0</v>
      </c>
    </row>
    <row r="176" spans="1:13" ht="17.100000000000001" customHeight="1">
      <c r="A176" s="17" t="s">
        <v>20</v>
      </c>
      <c r="B176" s="17" t="s">
        <v>395</v>
      </c>
      <c r="C176" s="25" t="s">
        <v>396</v>
      </c>
      <c r="D176" s="17" t="s">
        <v>397</v>
      </c>
      <c r="E176" s="19">
        <v>250000</v>
      </c>
      <c r="F176" s="20">
        <v>250000</v>
      </c>
      <c r="G176" s="19">
        <f t="shared" si="10"/>
        <v>0</v>
      </c>
      <c r="H176" s="19">
        <v>0</v>
      </c>
      <c r="I176" s="19">
        <v>0</v>
      </c>
      <c r="J176" s="21" t="s">
        <v>7</v>
      </c>
      <c r="K176" s="22">
        <f t="shared" si="9"/>
        <v>0</v>
      </c>
      <c r="L176" s="19">
        <f t="shared" si="11"/>
        <v>250000</v>
      </c>
      <c r="M176" s="19">
        <f t="shared" si="12"/>
        <v>0</v>
      </c>
    </row>
    <row r="177" spans="1:13" ht="17.100000000000001" customHeight="1">
      <c r="A177" s="17" t="s">
        <v>20</v>
      </c>
      <c r="B177" s="17" t="s">
        <v>398</v>
      </c>
      <c r="C177" s="25" t="s">
        <v>399</v>
      </c>
      <c r="D177" s="17" t="s">
        <v>400</v>
      </c>
      <c r="E177" s="19">
        <v>1834000</v>
      </c>
      <c r="F177" s="20">
        <v>1834000</v>
      </c>
      <c r="G177" s="19">
        <f t="shared" si="10"/>
        <v>0</v>
      </c>
      <c r="H177" s="19">
        <v>0</v>
      </c>
      <c r="I177" s="19">
        <v>0</v>
      </c>
      <c r="J177" s="21" t="s">
        <v>7</v>
      </c>
      <c r="K177" s="22">
        <f t="shared" si="9"/>
        <v>0</v>
      </c>
      <c r="L177" s="19">
        <f t="shared" si="11"/>
        <v>1834000</v>
      </c>
      <c r="M177" s="19">
        <f t="shared" si="12"/>
        <v>0</v>
      </c>
    </row>
    <row r="178" spans="1:13" ht="17.100000000000001" customHeight="1">
      <c r="A178" s="17" t="s">
        <v>20</v>
      </c>
      <c r="B178" s="17" t="s">
        <v>401</v>
      </c>
      <c r="C178" s="25" t="s">
        <v>402</v>
      </c>
      <c r="D178" s="17" t="s">
        <v>400</v>
      </c>
      <c r="E178" s="19">
        <v>902000</v>
      </c>
      <c r="F178" s="20">
        <v>902000</v>
      </c>
      <c r="G178" s="19">
        <f t="shared" si="10"/>
        <v>0</v>
      </c>
      <c r="H178" s="19">
        <v>0</v>
      </c>
      <c r="I178" s="19">
        <v>0</v>
      </c>
      <c r="J178" s="21" t="s">
        <v>7</v>
      </c>
      <c r="K178" s="22">
        <f t="shared" si="9"/>
        <v>0</v>
      </c>
      <c r="L178" s="19">
        <f t="shared" si="11"/>
        <v>902000</v>
      </c>
      <c r="M178" s="19">
        <f t="shared" si="12"/>
        <v>0</v>
      </c>
    </row>
    <row r="179" spans="1:13" ht="17.100000000000001" customHeight="1">
      <c r="A179" s="17" t="s">
        <v>20</v>
      </c>
      <c r="B179" s="17" t="s">
        <v>403</v>
      </c>
      <c r="C179" s="25" t="s">
        <v>404</v>
      </c>
      <c r="D179" s="17" t="s">
        <v>405</v>
      </c>
      <c r="E179" s="19">
        <v>990000</v>
      </c>
      <c r="F179" s="20">
        <v>990000</v>
      </c>
      <c r="G179" s="19">
        <f t="shared" si="10"/>
        <v>0</v>
      </c>
      <c r="H179" s="19">
        <v>0</v>
      </c>
      <c r="I179" s="19">
        <v>0</v>
      </c>
      <c r="J179" s="21" t="s">
        <v>7</v>
      </c>
      <c r="K179" s="22">
        <f t="shared" si="9"/>
        <v>0</v>
      </c>
      <c r="L179" s="19">
        <f t="shared" si="11"/>
        <v>990000</v>
      </c>
      <c r="M179" s="19">
        <f t="shared" si="12"/>
        <v>0</v>
      </c>
    </row>
    <row r="180" spans="1:13" ht="17.100000000000001" customHeight="1">
      <c r="A180" s="17" t="s">
        <v>20</v>
      </c>
      <c r="B180" s="17" t="s">
        <v>406</v>
      </c>
      <c r="C180" s="25" t="s">
        <v>407</v>
      </c>
      <c r="D180" s="17" t="s">
        <v>405</v>
      </c>
      <c r="E180" s="19">
        <v>1716000</v>
      </c>
      <c r="F180" s="20">
        <v>1716000</v>
      </c>
      <c r="G180" s="19">
        <f t="shared" si="10"/>
        <v>0</v>
      </c>
      <c r="H180" s="19">
        <v>0</v>
      </c>
      <c r="I180" s="19">
        <v>0</v>
      </c>
      <c r="J180" s="21" t="s">
        <v>7</v>
      </c>
      <c r="K180" s="22">
        <f t="shared" si="9"/>
        <v>0</v>
      </c>
      <c r="L180" s="19">
        <f t="shared" si="11"/>
        <v>1716000</v>
      </c>
      <c r="M180" s="19">
        <f t="shared" si="12"/>
        <v>0</v>
      </c>
    </row>
    <row r="181" spans="1:13" ht="17.100000000000001" customHeight="1">
      <c r="A181" s="17" t="s">
        <v>20</v>
      </c>
      <c r="B181" s="17" t="s">
        <v>499</v>
      </c>
      <c r="C181" s="25" t="s">
        <v>411</v>
      </c>
      <c r="D181" s="17" t="s">
        <v>409</v>
      </c>
      <c r="E181" s="19">
        <v>3300000</v>
      </c>
      <c r="F181" s="20">
        <v>3300000</v>
      </c>
      <c r="G181" s="19">
        <f t="shared" si="10"/>
        <v>0</v>
      </c>
      <c r="H181" s="19">
        <v>0</v>
      </c>
      <c r="I181" s="19">
        <v>0</v>
      </c>
      <c r="J181" s="21" t="s">
        <v>7</v>
      </c>
      <c r="K181" s="22">
        <f t="shared" si="9"/>
        <v>0</v>
      </c>
      <c r="L181" s="19">
        <f t="shared" si="11"/>
        <v>3300000</v>
      </c>
      <c r="M181" s="19">
        <f t="shared" si="12"/>
        <v>0</v>
      </c>
    </row>
    <row r="182" spans="1:13" ht="17.100000000000001" customHeight="1">
      <c r="A182" s="17" t="s">
        <v>20</v>
      </c>
      <c r="B182" s="17" t="s">
        <v>502</v>
      </c>
      <c r="C182" s="25" t="s">
        <v>410</v>
      </c>
      <c r="D182" s="17" t="s">
        <v>409</v>
      </c>
      <c r="E182" s="19">
        <v>8602000</v>
      </c>
      <c r="F182" s="20">
        <v>8602000</v>
      </c>
      <c r="G182" s="19">
        <f t="shared" si="10"/>
        <v>0</v>
      </c>
      <c r="H182" s="19">
        <v>0</v>
      </c>
      <c r="I182" s="19">
        <v>0</v>
      </c>
      <c r="J182" s="21" t="s">
        <v>7</v>
      </c>
      <c r="K182" s="22">
        <f t="shared" si="9"/>
        <v>0</v>
      </c>
      <c r="L182" s="19">
        <f t="shared" si="11"/>
        <v>8602000</v>
      </c>
      <c r="M182" s="19">
        <f t="shared" si="12"/>
        <v>0</v>
      </c>
    </row>
    <row r="183" spans="1:13" ht="17.100000000000001" customHeight="1">
      <c r="A183" s="17" t="s">
        <v>20</v>
      </c>
      <c r="B183" s="17" t="s">
        <v>501</v>
      </c>
      <c r="C183" s="25" t="s">
        <v>410</v>
      </c>
      <c r="D183" s="17" t="s">
        <v>409</v>
      </c>
      <c r="E183" s="19">
        <v>1720400</v>
      </c>
      <c r="F183" s="20">
        <v>1720400</v>
      </c>
      <c r="G183" s="19">
        <f t="shared" si="10"/>
        <v>0</v>
      </c>
      <c r="H183" s="19">
        <v>0</v>
      </c>
      <c r="I183" s="19">
        <v>0</v>
      </c>
      <c r="J183" s="21" t="s">
        <v>7</v>
      </c>
      <c r="K183" s="22">
        <f t="shared" si="9"/>
        <v>0</v>
      </c>
      <c r="L183" s="19">
        <f t="shared" si="11"/>
        <v>1720400</v>
      </c>
      <c r="M183" s="19">
        <f t="shared" si="12"/>
        <v>0</v>
      </c>
    </row>
    <row r="184" spans="1:13" ht="17.100000000000001" customHeight="1">
      <c r="A184" s="17" t="s">
        <v>20</v>
      </c>
      <c r="B184" s="17" t="s">
        <v>503</v>
      </c>
      <c r="C184" s="25" t="s">
        <v>410</v>
      </c>
      <c r="D184" s="17" t="s">
        <v>409</v>
      </c>
      <c r="E184" s="19">
        <v>2150500</v>
      </c>
      <c r="F184" s="20">
        <v>2150500</v>
      </c>
      <c r="G184" s="19">
        <f t="shared" si="10"/>
        <v>0</v>
      </c>
      <c r="H184" s="19">
        <v>0</v>
      </c>
      <c r="I184" s="19">
        <v>0</v>
      </c>
      <c r="J184" s="21" t="s">
        <v>7</v>
      </c>
      <c r="K184" s="22">
        <f t="shared" si="9"/>
        <v>0</v>
      </c>
      <c r="L184" s="19">
        <f t="shared" si="11"/>
        <v>2150500</v>
      </c>
      <c r="M184" s="19">
        <f t="shared" si="12"/>
        <v>0</v>
      </c>
    </row>
    <row r="185" spans="1:13" ht="17.100000000000001" customHeight="1">
      <c r="A185" s="17" t="s">
        <v>20</v>
      </c>
      <c r="B185" s="17" t="s">
        <v>504</v>
      </c>
      <c r="C185" s="25" t="s">
        <v>410</v>
      </c>
      <c r="D185" s="17" t="s">
        <v>409</v>
      </c>
      <c r="E185" s="19">
        <v>430100</v>
      </c>
      <c r="F185" s="20">
        <v>430100</v>
      </c>
      <c r="G185" s="19">
        <f t="shared" si="10"/>
        <v>0</v>
      </c>
      <c r="H185" s="19">
        <v>0</v>
      </c>
      <c r="I185" s="19">
        <v>0</v>
      </c>
      <c r="J185" s="21" t="s">
        <v>7</v>
      </c>
      <c r="K185" s="22">
        <f t="shared" si="9"/>
        <v>0</v>
      </c>
      <c r="L185" s="19">
        <f t="shared" si="11"/>
        <v>430100</v>
      </c>
      <c r="M185" s="19">
        <f t="shared" si="12"/>
        <v>0</v>
      </c>
    </row>
    <row r="186" spans="1:13" ht="17.100000000000001" customHeight="1">
      <c r="A186" s="17" t="s">
        <v>20</v>
      </c>
      <c r="B186" s="17" t="s">
        <v>503</v>
      </c>
      <c r="C186" s="25" t="s">
        <v>408</v>
      </c>
      <c r="D186" s="17" t="s">
        <v>409</v>
      </c>
      <c r="E186" s="19">
        <v>10562200</v>
      </c>
      <c r="F186" s="20">
        <v>10562200</v>
      </c>
      <c r="G186" s="19">
        <f t="shared" si="10"/>
        <v>0</v>
      </c>
      <c r="H186" s="19">
        <v>0</v>
      </c>
      <c r="I186" s="19">
        <v>0</v>
      </c>
      <c r="J186" s="21" t="s">
        <v>7</v>
      </c>
      <c r="K186" s="22">
        <f t="shared" si="9"/>
        <v>0</v>
      </c>
      <c r="L186" s="19">
        <f t="shared" si="11"/>
        <v>10562200</v>
      </c>
      <c r="M186" s="19">
        <f t="shared" si="12"/>
        <v>0</v>
      </c>
    </row>
    <row r="187" spans="1:13" ht="17.100000000000001" customHeight="1">
      <c r="A187" s="17" t="s">
        <v>20</v>
      </c>
      <c r="B187" s="17" t="s">
        <v>499</v>
      </c>
      <c r="C187" s="25" t="s">
        <v>500</v>
      </c>
      <c r="D187" s="17" t="s">
        <v>409</v>
      </c>
      <c r="E187" s="19">
        <v>1920400</v>
      </c>
      <c r="F187" s="20">
        <v>1920400</v>
      </c>
      <c r="G187" s="19">
        <f t="shared" si="10"/>
        <v>0</v>
      </c>
      <c r="H187" s="19">
        <v>0</v>
      </c>
      <c r="I187" s="19">
        <v>0</v>
      </c>
      <c r="J187" s="21" t="s">
        <v>7</v>
      </c>
      <c r="K187" s="22">
        <f t="shared" si="9"/>
        <v>0</v>
      </c>
      <c r="L187" s="19">
        <f t="shared" si="11"/>
        <v>1920400</v>
      </c>
      <c r="M187" s="19">
        <f t="shared" si="12"/>
        <v>0</v>
      </c>
    </row>
    <row r="188" spans="1:13" ht="17.100000000000001" customHeight="1">
      <c r="A188" s="17" t="s">
        <v>20</v>
      </c>
      <c r="B188" s="17" t="s">
        <v>502</v>
      </c>
      <c r="C188" s="25" t="s">
        <v>500</v>
      </c>
      <c r="D188" s="17" t="s">
        <v>409</v>
      </c>
      <c r="E188" s="19">
        <v>960200</v>
      </c>
      <c r="F188" s="20">
        <v>960200</v>
      </c>
      <c r="G188" s="19">
        <f t="shared" si="10"/>
        <v>0</v>
      </c>
      <c r="H188" s="19">
        <v>0</v>
      </c>
      <c r="I188" s="19">
        <v>0</v>
      </c>
      <c r="J188" s="21" t="s">
        <v>7</v>
      </c>
      <c r="K188" s="22">
        <f t="shared" si="9"/>
        <v>0</v>
      </c>
      <c r="L188" s="19">
        <f t="shared" si="11"/>
        <v>960200</v>
      </c>
      <c r="M188" s="19">
        <f t="shared" si="12"/>
        <v>0</v>
      </c>
    </row>
    <row r="189" spans="1:13" ht="17.100000000000001" customHeight="1">
      <c r="A189" s="17" t="s">
        <v>20</v>
      </c>
      <c r="B189" s="17" t="s">
        <v>412</v>
      </c>
      <c r="C189" s="25" t="s">
        <v>413</v>
      </c>
      <c r="D189" s="17" t="s">
        <v>414</v>
      </c>
      <c r="E189" s="19">
        <v>2840000</v>
      </c>
      <c r="F189" s="20">
        <v>2840000</v>
      </c>
      <c r="G189" s="19">
        <f t="shared" si="10"/>
        <v>0</v>
      </c>
      <c r="H189" s="19">
        <v>0</v>
      </c>
      <c r="I189" s="19">
        <v>0</v>
      </c>
      <c r="J189" s="21" t="s">
        <v>7</v>
      </c>
      <c r="K189" s="22">
        <f t="shared" si="9"/>
        <v>0</v>
      </c>
      <c r="L189" s="19">
        <f t="shared" si="11"/>
        <v>2840000</v>
      </c>
      <c r="M189" s="19">
        <f t="shared" si="12"/>
        <v>0</v>
      </c>
    </row>
    <row r="190" spans="1:13" ht="17.100000000000001" customHeight="1">
      <c r="A190" s="17" t="s">
        <v>20</v>
      </c>
      <c r="B190" s="17" t="s">
        <v>415</v>
      </c>
      <c r="C190" s="25" t="s">
        <v>416</v>
      </c>
      <c r="D190" s="17" t="s">
        <v>417</v>
      </c>
      <c r="E190" s="19">
        <v>902000</v>
      </c>
      <c r="F190" s="20">
        <v>902000</v>
      </c>
      <c r="G190" s="19">
        <f t="shared" si="10"/>
        <v>0</v>
      </c>
      <c r="H190" s="19">
        <v>0</v>
      </c>
      <c r="I190" s="19">
        <v>0</v>
      </c>
      <c r="J190" s="21" t="s">
        <v>7</v>
      </c>
      <c r="K190" s="22">
        <f t="shared" si="9"/>
        <v>0</v>
      </c>
      <c r="L190" s="19">
        <f t="shared" si="11"/>
        <v>902000</v>
      </c>
      <c r="M190" s="19">
        <f t="shared" si="12"/>
        <v>0</v>
      </c>
    </row>
    <row r="191" spans="1:13" ht="17.100000000000001" customHeight="1">
      <c r="A191" s="17" t="s">
        <v>20</v>
      </c>
      <c r="B191" s="17" t="s">
        <v>418</v>
      </c>
      <c r="C191" s="25" t="s">
        <v>419</v>
      </c>
      <c r="D191" s="17" t="s">
        <v>420</v>
      </c>
      <c r="E191" s="19">
        <v>2851200</v>
      </c>
      <c r="F191" s="20">
        <v>2851200</v>
      </c>
      <c r="G191" s="19">
        <f t="shared" si="10"/>
        <v>0</v>
      </c>
      <c r="H191" s="19">
        <v>0</v>
      </c>
      <c r="I191" s="19">
        <v>0</v>
      </c>
      <c r="J191" s="21" t="s">
        <v>7</v>
      </c>
      <c r="K191" s="22">
        <f t="shared" si="9"/>
        <v>0</v>
      </c>
      <c r="L191" s="19">
        <f t="shared" si="11"/>
        <v>2851200</v>
      </c>
      <c r="M191" s="19">
        <f t="shared" si="12"/>
        <v>0</v>
      </c>
    </row>
    <row r="192" spans="1:13" ht="17.100000000000001" customHeight="1">
      <c r="A192" s="17" t="s">
        <v>20</v>
      </c>
      <c r="B192" s="17" t="s">
        <v>438</v>
      </c>
      <c r="C192" s="25" t="s">
        <v>439</v>
      </c>
      <c r="D192" s="17" t="s">
        <v>423</v>
      </c>
      <c r="E192" s="19">
        <v>550000</v>
      </c>
      <c r="F192" s="20">
        <v>550000</v>
      </c>
      <c r="G192" s="19">
        <f t="shared" si="10"/>
        <v>0</v>
      </c>
      <c r="H192" s="19">
        <v>0</v>
      </c>
      <c r="I192" s="19">
        <v>0</v>
      </c>
      <c r="J192" s="21" t="s">
        <v>7</v>
      </c>
      <c r="K192" s="22">
        <f t="shared" si="9"/>
        <v>0</v>
      </c>
      <c r="L192" s="19">
        <f t="shared" si="11"/>
        <v>550000</v>
      </c>
      <c r="M192" s="19">
        <f t="shared" si="12"/>
        <v>0</v>
      </c>
    </row>
    <row r="193" spans="1:13" ht="17.100000000000001" customHeight="1">
      <c r="A193" s="17" t="s">
        <v>20</v>
      </c>
      <c r="B193" s="17" t="s">
        <v>430</v>
      </c>
      <c r="C193" s="25" t="s">
        <v>431</v>
      </c>
      <c r="D193" s="17" t="s">
        <v>423</v>
      </c>
      <c r="E193" s="19">
        <v>385000</v>
      </c>
      <c r="F193" s="20">
        <v>385000</v>
      </c>
      <c r="G193" s="19">
        <f t="shared" si="10"/>
        <v>0</v>
      </c>
      <c r="H193" s="19">
        <v>0</v>
      </c>
      <c r="I193" s="19">
        <v>0</v>
      </c>
      <c r="J193" s="21" t="s">
        <v>7</v>
      </c>
      <c r="K193" s="22">
        <f t="shared" si="9"/>
        <v>0</v>
      </c>
      <c r="L193" s="19">
        <f t="shared" si="11"/>
        <v>385000</v>
      </c>
      <c r="M193" s="19">
        <f t="shared" si="12"/>
        <v>0</v>
      </c>
    </row>
    <row r="194" spans="1:13" ht="17.100000000000001" customHeight="1">
      <c r="A194" s="17" t="s">
        <v>20</v>
      </c>
      <c r="B194" s="17" t="s">
        <v>442</v>
      </c>
      <c r="C194" s="25" t="s">
        <v>443</v>
      </c>
      <c r="D194" s="17" t="s">
        <v>423</v>
      </c>
      <c r="E194" s="19">
        <v>5000000</v>
      </c>
      <c r="F194" s="20">
        <v>5000000</v>
      </c>
      <c r="G194" s="19">
        <f t="shared" si="10"/>
        <v>0</v>
      </c>
      <c r="H194" s="19">
        <v>0</v>
      </c>
      <c r="I194" s="19">
        <v>0</v>
      </c>
      <c r="J194" s="21" t="s">
        <v>7</v>
      </c>
      <c r="K194" s="22">
        <f t="shared" si="9"/>
        <v>0</v>
      </c>
      <c r="L194" s="19">
        <f t="shared" si="11"/>
        <v>5000000</v>
      </c>
      <c r="M194" s="19">
        <f t="shared" si="12"/>
        <v>0</v>
      </c>
    </row>
    <row r="195" spans="1:13" ht="17.100000000000001" customHeight="1">
      <c r="A195" s="17" t="s">
        <v>20</v>
      </c>
      <c r="B195" s="17" t="s">
        <v>426</v>
      </c>
      <c r="C195" s="25" t="s">
        <v>427</v>
      </c>
      <c r="D195" s="17" t="s">
        <v>423</v>
      </c>
      <c r="E195" s="19">
        <v>1540000</v>
      </c>
      <c r="F195" s="20">
        <v>1540000</v>
      </c>
      <c r="G195" s="19">
        <f t="shared" si="10"/>
        <v>0</v>
      </c>
      <c r="H195" s="19">
        <v>0</v>
      </c>
      <c r="I195" s="19">
        <v>0</v>
      </c>
      <c r="J195" s="21" t="s">
        <v>7</v>
      </c>
      <c r="K195" s="22">
        <f t="shared" si="9"/>
        <v>0</v>
      </c>
      <c r="L195" s="19">
        <f t="shared" si="11"/>
        <v>1540000</v>
      </c>
      <c r="M195" s="19">
        <f t="shared" si="12"/>
        <v>0</v>
      </c>
    </row>
    <row r="196" spans="1:13" ht="17.100000000000001" customHeight="1">
      <c r="A196" s="17" t="s">
        <v>20</v>
      </c>
      <c r="B196" s="17" t="s">
        <v>421</v>
      </c>
      <c r="C196" s="25" t="s">
        <v>422</v>
      </c>
      <c r="D196" s="17" t="s">
        <v>423</v>
      </c>
      <c r="E196" s="19">
        <v>1760000</v>
      </c>
      <c r="F196" s="20">
        <v>1760000</v>
      </c>
      <c r="G196" s="19">
        <f t="shared" si="10"/>
        <v>0</v>
      </c>
      <c r="H196" s="19">
        <v>0</v>
      </c>
      <c r="I196" s="19">
        <v>0</v>
      </c>
      <c r="J196" s="21" t="s">
        <v>7</v>
      </c>
      <c r="K196" s="22">
        <f t="shared" ref="K196:K259" si="13">ROUND((G196)*0.451,0)</f>
        <v>0</v>
      </c>
      <c r="L196" s="19">
        <f t="shared" si="11"/>
        <v>1760000</v>
      </c>
      <c r="M196" s="19">
        <f t="shared" si="12"/>
        <v>0</v>
      </c>
    </row>
    <row r="197" spans="1:13" ht="17.100000000000001" customHeight="1">
      <c r="A197" s="17" t="s">
        <v>20</v>
      </c>
      <c r="B197" s="17" t="s">
        <v>432</v>
      </c>
      <c r="C197" s="25" t="s">
        <v>433</v>
      </c>
      <c r="D197" s="17" t="s">
        <v>423</v>
      </c>
      <c r="E197" s="19">
        <v>385000</v>
      </c>
      <c r="F197" s="20">
        <v>385000</v>
      </c>
      <c r="G197" s="19">
        <f t="shared" si="10"/>
        <v>0</v>
      </c>
      <c r="H197" s="19">
        <v>0</v>
      </c>
      <c r="I197" s="19">
        <v>0</v>
      </c>
      <c r="J197" s="21" t="s">
        <v>7</v>
      </c>
      <c r="K197" s="22">
        <f t="shared" si="13"/>
        <v>0</v>
      </c>
      <c r="L197" s="19">
        <f t="shared" si="11"/>
        <v>385000</v>
      </c>
      <c r="M197" s="19">
        <f t="shared" si="12"/>
        <v>0</v>
      </c>
    </row>
    <row r="198" spans="1:13" ht="17.100000000000001" customHeight="1">
      <c r="A198" s="17" t="s">
        <v>20</v>
      </c>
      <c r="B198" s="17" t="s">
        <v>428</v>
      </c>
      <c r="C198" s="25" t="s">
        <v>429</v>
      </c>
      <c r="D198" s="17" t="s">
        <v>423</v>
      </c>
      <c r="E198" s="19">
        <v>1650000</v>
      </c>
      <c r="F198" s="20">
        <v>1650000</v>
      </c>
      <c r="G198" s="19">
        <f t="shared" si="10"/>
        <v>0</v>
      </c>
      <c r="H198" s="19">
        <v>0</v>
      </c>
      <c r="I198" s="19">
        <v>0</v>
      </c>
      <c r="J198" s="21" t="s">
        <v>7</v>
      </c>
      <c r="K198" s="22">
        <f t="shared" si="13"/>
        <v>0</v>
      </c>
      <c r="L198" s="19">
        <f t="shared" si="11"/>
        <v>1650000</v>
      </c>
      <c r="M198" s="19">
        <f t="shared" si="12"/>
        <v>0</v>
      </c>
    </row>
    <row r="199" spans="1:13" ht="17.100000000000001" customHeight="1">
      <c r="A199" s="17" t="s">
        <v>20</v>
      </c>
      <c r="B199" s="17" t="s">
        <v>436</v>
      </c>
      <c r="C199" s="25" t="s">
        <v>437</v>
      </c>
      <c r="D199" s="17" t="s">
        <v>423</v>
      </c>
      <c r="E199" s="19">
        <v>385000</v>
      </c>
      <c r="F199" s="20">
        <v>385000</v>
      </c>
      <c r="G199" s="19">
        <f t="shared" si="10"/>
        <v>0</v>
      </c>
      <c r="H199" s="19">
        <v>0</v>
      </c>
      <c r="I199" s="19">
        <v>0</v>
      </c>
      <c r="J199" s="21" t="s">
        <v>7</v>
      </c>
      <c r="K199" s="22">
        <f t="shared" si="13"/>
        <v>0</v>
      </c>
      <c r="L199" s="19">
        <f t="shared" si="11"/>
        <v>385000</v>
      </c>
      <c r="M199" s="19">
        <f t="shared" si="12"/>
        <v>0</v>
      </c>
    </row>
    <row r="200" spans="1:13" ht="17.100000000000001" customHeight="1">
      <c r="A200" s="17" t="s">
        <v>20</v>
      </c>
      <c r="B200" s="17" t="s">
        <v>424</v>
      </c>
      <c r="C200" s="25" t="s">
        <v>425</v>
      </c>
      <c r="D200" s="17" t="s">
        <v>423</v>
      </c>
      <c r="E200" s="19">
        <v>1078000</v>
      </c>
      <c r="F200" s="20">
        <v>1078000</v>
      </c>
      <c r="G200" s="19">
        <f t="shared" si="10"/>
        <v>0</v>
      </c>
      <c r="H200" s="19">
        <v>0</v>
      </c>
      <c r="I200" s="19">
        <v>0</v>
      </c>
      <c r="J200" s="21" t="s">
        <v>7</v>
      </c>
      <c r="K200" s="22">
        <f t="shared" si="13"/>
        <v>0</v>
      </c>
      <c r="L200" s="19">
        <f t="shared" si="11"/>
        <v>1078000</v>
      </c>
      <c r="M200" s="19">
        <f t="shared" si="12"/>
        <v>0</v>
      </c>
    </row>
    <row r="201" spans="1:13" ht="17.100000000000001" customHeight="1">
      <c r="A201" s="17" t="s">
        <v>20</v>
      </c>
      <c r="B201" s="17" t="s">
        <v>434</v>
      </c>
      <c r="C201" s="25" t="s">
        <v>435</v>
      </c>
      <c r="D201" s="17" t="s">
        <v>423</v>
      </c>
      <c r="E201" s="19">
        <v>495000</v>
      </c>
      <c r="F201" s="20">
        <v>495000</v>
      </c>
      <c r="G201" s="19">
        <f t="shared" si="10"/>
        <v>0</v>
      </c>
      <c r="H201" s="19">
        <v>0</v>
      </c>
      <c r="I201" s="19">
        <v>0</v>
      </c>
      <c r="J201" s="21" t="s">
        <v>7</v>
      </c>
      <c r="K201" s="22">
        <f t="shared" si="13"/>
        <v>0</v>
      </c>
      <c r="L201" s="19">
        <f t="shared" si="11"/>
        <v>495000</v>
      </c>
      <c r="M201" s="19">
        <f t="shared" si="12"/>
        <v>0</v>
      </c>
    </row>
    <row r="202" spans="1:13" ht="17.100000000000001" customHeight="1">
      <c r="A202" s="17" t="s">
        <v>20</v>
      </c>
      <c r="B202" s="17" t="s">
        <v>440</v>
      </c>
      <c r="C202" s="25" t="s">
        <v>441</v>
      </c>
      <c r="D202" s="17" t="s">
        <v>423</v>
      </c>
      <c r="E202" s="19">
        <v>2706000</v>
      </c>
      <c r="F202" s="20">
        <v>2706000</v>
      </c>
      <c r="G202" s="19">
        <f t="shared" ref="G202:G265" si="14">E202-F202</f>
        <v>0</v>
      </c>
      <c r="H202" s="19">
        <v>0</v>
      </c>
      <c r="I202" s="19">
        <v>0</v>
      </c>
      <c r="J202" s="21" t="s">
        <v>7</v>
      </c>
      <c r="K202" s="22">
        <f t="shared" si="13"/>
        <v>0</v>
      </c>
      <c r="L202" s="19">
        <f t="shared" ref="L202:L265" si="15">F202+K202</f>
        <v>2706000</v>
      </c>
      <c r="M202" s="19">
        <f t="shared" ref="M202:M265" si="16">E202-L202</f>
        <v>0</v>
      </c>
    </row>
    <row r="203" spans="1:13" ht="17.100000000000001" customHeight="1">
      <c r="A203" s="17" t="s">
        <v>20</v>
      </c>
      <c r="B203" s="17" t="s">
        <v>444</v>
      </c>
      <c r="C203" s="25" t="s">
        <v>445</v>
      </c>
      <c r="D203" s="17" t="s">
        <v>446</v>
      </c>
      <c r="E203" s="19">
        <v>1900800</v>
      </c>
      <c r="F203" s="20">
        <v>1900800</v>
      </c>
      <c r="G203" s="19">
        <f t="shared" si="14"/>
        <v>0</v>
      </c>
      <c r="H203" s="19">
        <v>0</v>
      </c>
      <c r="I203" s="19">
        <v>0</v>
      </c>
      <c r="J203" s="21" t="s">
        <v>7</v>
      </c>
      <c r="K203" s="22">
        <f t="shared" si="13"/>
        <v>0</v>
      </c>
      <c r="L203" s="19">
        <f t="shared" si="15"/>
        <v>1900800</v>
      </c>
      <c r="M203" s="19">
        <f t="shared" si="16"/>
        <v>0</v>
      </c>
    </row>
    <row r="204" spans="1:13" ht="17.100000000000001" customHeight="1">
      <c r="A204" s="17" t="s">
        <v>20</v>
      </c>
      <c r="B204" s="17" t="s">
        <v>450</v>
      </c>
      <c r="C204" s="25" t="s">
        <v>451</v>
      </c>
      <c r="D204" s="17" t="s">
        <v>449</v>
      </c>
      <c r="E204" s="19">
        <v>1552000</v>
      </c>
      <c r="F204" s="20">
        <v>1552000</v>
      </c>
      <c r="G204" s="19">
        <f t="shared" si="14"/>
        <v>0</v>
      </c>
      <c r="H204" s="19">
        <v>0</v>
      </c>
      <c r="I204" s="19">
        <v>0</v>
      </c>
      <c r="J204" s="21" t="s">
        <v>7</v>
      </c>
      <c r="K204" s="22">
        <f t="shared" si="13"/>
        <v>0</v>
      </c>
      <c r="L204" s="19">
        <f t="shared" si="15"/>
        <v>1552000</v>
      </c>
      <c r="M204" s="19">
        <f t="shared" si="16"/>
        <v>0</v>
      </c>
    </row>
    <row r="205" spans="1:13" ht="17.100000000000001" customHeight="1">
      <c r="A205" s="17" t="s">
        <v>20</v>
      </c>
      <c r="B205" s="17" t="s">
        <v>447</v>
      </c>
      <c r="C205" s="25" t="s">
        <v>448</v>
      </c>
      <c r="D205" s="17" t="s">
        <v>449</v>
      </c>
      <c r="E205" s="19">
        <v>17166000</v>
      </c>
      <c r="F205" s="20">
        <v>17166000</v>
      </c>
      <c r="G205" s="19">
        <f t="shared" si="14"/>
        <v>0</v>
      </c>
      <c r="H205" s="19">
        <v>0</v>
      </c>
      <c r="I205" s="19">
        <v>0</v>
      </c>
      <c r="J205" s="21" t="s">
        <v>7</v>
      </c>
      <c r="K205" s="22">
        <f t="shared" si="13"/>
        <v>0</v>
      </c>
      <c r="L205" s="19">
        <f t="shared" si="15"/>
        <v>17166000</v>
      </c>
      <c r="M205" s="19">
        <f t="shared" si="16"/>
        <v>0</v>
      </c>
    </row>
    <row r="206" spans="1:13" ht="17.100000000000001" customHeight="1">
      <c r="A206" s="17" t="s">
        <v>20</v>
      </c>
      <c r="B206" s="17" t="s">
        <v>460</v>
      </c>
      <c r="C206" s="25" t="s">
        <v>461</v>
      </c>
      <c r="D206" s="17" t="s">
        <v>449</v>
      </c>
      <c r="E206" s="19">
        <v>6024000</v>
      </c>
      <c r="F206" s="20">
        <v>6024000</v>
      </c>
      <c r="G206" s="19">
        <f t="shared" si="14"/>
        <v>0</v>
      </c>
      <c r="H206" s="19">
        <v>0</v>
      </c>
      <c r="I206" s="19">
        <v>0</v>
      </c>
      <c r="J206" s="21" t="s">
        <v>7</v>
      </c>
      <c r="K206" s="22">
        <f t="shared" si="13"/>
        <v>0</v>
      </c>
      <c r="L206" s="19">
        <f t="shared" si="15"/>
        <v>6024000</v>
      </c>
      <c r="M206" s="19">
        <f t="shared" si="16"/>
        <v>0</v>
      </c>
    </row>
    <row r="207" spans="1:13" ht="17.100000000000001" customHeight="1">
      <c r="A207" s="17" t="s">
        <v>20</v>
      </c>
      <c r="B207" s="17" t="s">
        <v>454</v>
      </c>
      <c r="C207" s="25" t="s">
        <v>455</v>
      </c>
      <c r="D207" s="17" t="s">
        <v>449</v>
      </c>
      <c r="E207" s="19">
        <v>1649000</v>
      </c>
      <c r="F207" s="20">
        <v>1649000</v>
      </c>
      <c r="G207" s="19">
        <f t="shared" si="14"/>
        <v>0</v>
      </c>
      <c r="H207" s="19">
        <v>0</v>
      </c>
      <c r="I207" s="19">
        <v>0</v>
      </c>
      <c r="J207" s="21" t="s">
        <v>7</v>
      </c>
      <c r="K207" s="22">
        <f t="shared" si="13"/>
        <v>0</v>
      </c>
      <c r="L207" s="19">
        <f t="shared" si="15"/>
        <v>1649000</v>
      </c>
      <c r="M207" s="19">
        <f t="shared" si="16"/>
        <v>0</v>
      </c>
    </row>
    <row r="208" spans="1:13" ht="17.100000000000001" customHeight="1">
      <c r="A208" s="17" t="s">
        <v>20</v>
      </c>
      <c r="B208" s="17" t="s">
        <v>452</v>
      </c>
      <c r="C208" s="25" t="s">
        <v>453</v>
      </c>
      <c r="D208" s="17" t="s">
        <v>449</v>
      </c>
      <c r="E208" s="19">
        <v>1552000</v>
      </c>
      <c r="F208" s="20">
        <v>1552000</v>
      </c>
      <c r="G208" s="19">
        <f t="shared" si="14"/>
        <v>0</v>
      </c>
      <c r="H208" s="19">
        <v>0</v>
      </c>
      <c r="I208" s="19">
        <v>0</v>
      </c>
      <c r="J208" s="21" t="s">
        <v>7</v>
      </c>
      <c r="K208" s="22">
        <f t="shared" si="13"/>
        <v>0</v>
      </c>
      <c r="L208" s="19">
        <f t="shared" si="15"/>
        <v>1552000</v>
      </c>
      <c r="M208" s="19">
        <f t="shared" si="16"/>
        <v>0</v>
      </c>
    </row>
    <row r="209" spans="1:13" ht="17.100000000000001" customHeight="1">
      <c r="A209" s="17" t="s">
        <v>20</v>
      </c>
      <c r="B209" s="17" t="s">
        <v>458</v>
      </c>
      <c r="C209" s="25" t="s">
        <v>459</v>
      </c>
      <c r="D209" s="17" t="s">
        <v>449</v>
      </c>
      <c r="E209" s="19">
        <v>388000</v>
      </c>
      <c r="F209" s="20">
        <v>388000</v>
      </c>
      <c r="G209" s="19">
        <f t="shared" si="14"/>
        <v>0</v>
      </c>
      <c r="H209" s="19">
        <v>0</v>
      </c>
      <c r="I209" s="19">
        <v>0</v>
      </c>
      <c r="J209" s="21" t="s">
        <v>7</v>
      </c>
      <c r="K209" s="22">
        <f t="shared" si="13"/>
        <v>0</v>
      </c>
      <c r="L209" s="19">
        <f t="shared" si="15"/>
        <v>388000</v>
      </c>
      <c r="M209" s="19">
        <f t="shared" si="16"/>
        <v>0</v>
      </c>
    </row>
    <row r="210" spans="1:13" ht="17.100000000000001" customHeight="1">
      <c r="A210" s="17" t="s">
        <v>20</v>
      </c>
      <c r="B210" s="17" t="s">
        <v>456</v>
      </c>
      <c r="C210" s="25" t="s">
        <v>457</v>
      </c>
      <c r="D210" s="17" t="s">
        <v>449</v>
      </c>
      <c r="E210" s="19">
        <v>1649000</v>
      </c>
      <c r="F210" s="20">
        <v>1649000</v>
      </c>
      <c r="G210" s="19">
        <f t="shared" si="14"/>
        <v>0</v>
      </c>
      <c r="H210" s="19">
        <v>0</v>
      </c>
      <c r="I210" s="19">
        <v>0</v>
      </c>
      <c r="J210" s="21" t="s">
        <v>7</v>
      </c>
      <c r="K210" s="22">
        <f t="shared" si="13"/>
        <v>0</v>
      </c>
      <c r="L210" s="19">
        <f t="shared" si="15"/>
        <v>1649000</v>
      </c>
      <c r="M210" s="19">
        <f t="shared" si="16"/>
        <v>0</v>
      </c>
    </row>
    <row r="211" spans="1:13" ht="17.100000000000001" customHeight="1">
      <c r="A211" s="17" t="s">
        <v>20</v>
      </c>
      <c r="B211" s="17" t="s">
        <v>473</v>
      </c>
      <c r="C211" s="25" t="s">
        <v>474</v>
      </c>
      <c r="D211" s="17" t="s">
        <v>475</v>
      </c>
      <c r="E211" s="19">
        <v>1098000</v>
      </c>
      <c r="F211" s="20">
        <v>1098000</v>
      </c>
      <c r="G211" s="19">
        <f t="shared" si="14"/>
        <v>0</v>
      </c>
      <c r="H211" s="19">
        <v>0</v>
      </c>
      <c r="I211" s="19">
        <v>0</v>
      </c>
      <c r="J211" s="21" t="s">
        <v>7</v>
      </c>
      <c r="K211" s="22">
        <f t="shared" si="13"/>
        <v>0</v>
      </c>
      <c r="L211" s="19">
        <f t="shared" si="15"/>
        <v>1098000</v>
      </c>
      <c r="M211" s="19">
        <f t="shared" si="16"/>
        <v>0</v>
      </c>
    </row>
    <row r="212" spans="1:13" ht="17.100000000000001" customHeight="1">
      <c r="A212" s="17" t="s">
        <v>20</v>
      </c>
      <c r="B212" s="17" t="s">
        <v>476</v>
      </c>
      <c r="C212" s="25" t="s">
        <v>477</v>
      </c>
      <c r="D212" s="17" t="s">
        <v>472</v>
      </c>
      <c r="E212" s="19">
        <v>1720000</v>
      </c>
      <c r="F212" s="20">
        <v>1720000</v>
      </c>
      <c r="G212" s="19">
        <f t="shared" si="14"/>
        <v>0</v>
      </c>
      <c r="H212" s="19">
        <v>0</v>
      </c>
      <c r="I212" s="19">
        <v>0</v>
      </c>
      <c r="J212" s="21" t="s">
        <v>7</v>
      </c>
      <c r="K212" s="22">
        <f t="shared" si="13"/>
        <v>0</v>
      </c>
      <c r="L212" s="19">
        <f t="shared" si="15"/>
        <v>1720000</v>
      </c>
      <c r="M212" s="19">
        <f t="shared" si="16"/>
        <v>0</v>
      </c>
    </row>
    <row r="213" spans="1:13" ht="17.100000000000001" customHeight="1">
      <c r="A213" s="17" t="s">
        <v>20</v>
      </c>
      <c r="B213" s="17" t="s">
        <v>478</v>
      </c>
      <c r="C213" s="25" t="s">
        <v>479</v>
      </c>
      <c r="D213" s="17" t="s">
        <v>480</v>
      </c>
      <c r="E213" s="19">
        <v>1859000</v>
      </c>
      <c r="F213" s="20">
        <v>1859000</v>
      </c>
      <c r="G213" s="19">
        <f t="shared" si="14"/>
        <v>0</v>
      </c>
      <c r="H213" s="19">
        <v>0</v>
      </c>
      <c r="I213" s="19">
        <v>0</v>
      </c>
      <c r="J213" s="21" t="s">
        <v>7</v>
      </c>
      <c r="K213" s="22">
        <f t="shared" si="13"/>
        <v>0</v>
      </c>
      <c r="L213" s="19">
        <f t="shared" si="15"/>
        <v>1859000</v>
      </c>
      <c r="M213" s="19">
        <f t="shared" si="16"/>
        <v>0</v>
      </c>
    </row>
    <row r="214" spans="1:13" ht="17.100000000000001" customHeight="1">
      <c r="A214" s="17" t="s">
        <v>20</v>
      </c>
      <c r="B214" s="17" t="s">
        <v>556</v>
      </c>
      <c r="C214" s="25" t="s">
        <v>410</v>
      </c>
      <c r="D214" s="17" t="s">
        <v>557</v>
      </c>
      <c r="E214" s="19">
        <v>700000</v>
      </c>
      <c r="F214" s="20">
        <v>700000</v>
      </c>
      <c r="G214" s="19">
        <f t="shared" si="14"/>
        <v>0</v>
      </c>
      <c r="H214" s="19">
        <v>0</v>
      </c>
      <c r="I214" s="19">
        <v>0</v>
      </c>
      <c r="J214" s="21" t="s">
        <v>7</v>
      </c>
      <c r="K214" s="22">
        <f t="shared" si="13"/>
        <v>0</v>
      </c>
      <c r="L214" s="19">
        <f t="shared" si="15"/>
        <v>700000</v>
      </c>
      <c r="M214" s="19">
        <f t="shared" si="16"/>
        <v>0</v>
      </c>
    </row>
    <row r="215" spans="1:13" ht="17.100000000000001" customHeight="1">
      <c r="A215" s="17" t="s">
        <v>20</v>
      </c>
      <c r="B215" s="17" t="s">
        <v>481</v>
      </c>
      <c r="C215" s="25" t="s">
        <v>474</v>
      </c>
      <c r="D215" s="17" t="s">
        <v>482</v>
      </c>
      <c r="E215" s="19">
        <v>1190000</v>
      </c>
      <c r="F215" s="20">
        <v>1190000</v>
      </c>
      <c r="G215" s="19">
        <f t="shared" si="14"/>
        <v>0</v>
      </c>
      <c r="H215" s="19">
        <v>0</v>
      </c>
      <c r="I215" s="19">
        <v>0</v>
      </c>
      <c r="J215" s="21" t="s">
        <v>7</v>
      </c>
      <c r="K215" s="22">
        <f t="shared" si="13"/>
        <v>0</v>
      </c>
      <c r="L215" s="19">
        <f t="shared" si="15"/>
        <v>1190000</v>
      </c>
      <c r="M215" s="19">
        <f t="shared" si="16"/>
        <v>0</v>
      </c>
    </row>
    <row r="216" spans="1:13" ht="17.100000000000001" customHeight="1">
      <c r="A216" s="17" t="s">
        <v>20</v>
      </c>
      <c r="B216" s="17" t="s">
        <v>483</v>
      </c>
      <c r="C216" s="25" t="s">
        <v>474</v>
      </c>
      <c r="D216" s="17" t="s">
        <v>484</v>
      </c>
      <c r="E216" s="19">
        <v>4840000</v>
      </c>
      <c r="F216" s="20">
        <v>4840000</v>
      </c>
      <c r="G216" s="19">
        <f t="shared" si="14"/>
        <v>0</v>
      </c>
      <c r="H216" s="19">
        <v>0</v>
      </c>
      <c r="I216" s="19">
        <v>0</v>
      </c>
      <c r="J216" s="21" t="s">
        <v>7</v>
      </c>
      <c r="K216" s="22">
        <f t="shared" si="13"/>
        <v>0</v>
      </c>
      <c r="L216" s="19">
        <f t="shared" si="15"/>
        <v>4840000</v>
      </c>
      <c r="M216" s="19">
        <f t="shared" si="16"/>
        <v>0</v>
      </c>
    </row>
    <row r="217" spans="1:13" ht="17.100000000000001" customHeight="1">
      <c r="A217" s="17" t="s">
        <v>20</v>
      </c>
      <c r="B217" s="17" t="s">
        <v>485</v>
      </c>
      <c r="C217" s="25" t="s">
        <v>486</v>
      </c>
      <c r="D217" s="17" t="s">
        <v>487</v>
      </c>
      <c r="E217" s="19">
        <v>9900000</v>
      </c>
      <c r="F217" s="20">
        <v>9900000</v>
      </c>
      <c r="G217" s="19">
        <f t="shared" si="14"/>
        <v>0</v>
      </c>
      <c r="H217" s="19">
        <v>0</v>
      </c>
      <c r="I217" s="19">
        <v>0</v>
      </c>
      <c r="J217" s="21" t="s">
        <v>7</v>
      </c>
      <c r="K217" s="22">
        <f t="shared" si="13"/>
        <v>0</v>
      </c>
      <c r="L217" s="19">
        <f t="shared" si="15"/>
        <v>9900000</v>
      </c>
      <c r="M217" s="19">
        <f t="shared" si="16"/>
        <v>0</v>
      </c>
    </row>
    <row r="218" spans="1:13" ht="17.100000000000001" customHeight="1">
      <c r="A218" s="17" t="s">
        <v>20</v>
      </c>
      <c r="B218" s="17" t="s">
        <v>488</v>
      </c>
      <c r="C218" s="25" t="s">
        <v>489</v>
      </c>
      <c r="D218" s="17" t="s">
        <v>490</v>
      </c>
      <c r="E218" s="19">
        <v>2827000</v>
      </c>
      <c r="F218" s="20">
        <v>2827000</v>
      </c>
      <c r="G218" s="19">
        <f t="shared" si="14"/>
        <v>0</v>
      </c>
      <c r="H218" s="19">
        <v>0</v>
      </c>
      <c r="I218" s="19">
        <v>0</v>
      </c>
      <c r="J218" s="21" t="s">
        <v>7</v>
      </c>
      <c r="K218" s="22">
        <f t="shared" si="13"/>
        <v>0</v>
      </c>
      <c r="L218" s="19">
        <f t="shared" si="15"/>
        <v>2827000</v>
      </c>
      <c r="M218" s="19">
        <f t="shared" si="16"/>
        <v>0</v>
      </c>
    </row>
    <row r="219" spans="1:13" ht="17.100000000000001" customHeight="1">
      <c r="A219" s="17" t="s">
        <v>20</v>
      </c>
      <c r="B219" s="17" t="s">
        <v>505</v>
      </c>
      <c r="C219" s="25" t="s">
        <v>506</v>
      </c>
      <c r="D219" s="17" t="s">
        <v>507</v>
      </c>
      <c r="E219" s="19">
        <v>700000</v>
      </c>
      <c r="F219" s="20">
        <v>700000</v>
      </c>
      <c r="G219" s="19">
        <f t="shared" si="14"/>
        <v>0</v>
      </c>
      <c r="H219" s="19">
        <v>0</v>
      </c>
      <c r="I219" s="19">
        <v>0</v>
      </c>
      <c r="J219" s="21" t="s">
        <v>7</v>
      </c>
      <c r="K219" s="22">
        <f t="shared" si="13"/>
        <v>0</v>
      </c>
      <c r="L219" s="19">
        <f t="shared" si="15"/>
        <v>700000</v>
      </c>
      <c r="M219" s="19">
        <f t="shared" si="16"/>
        <v>0</v>
      </c>
    </row>
    <row r="220" spans="1:13" ht="17.100000000000001" customHeight="1">
      <c r="A220" s="17" t="s">
        <v>20</v>
      </c>
      <c r="B220" s="17" t="s">
        <v>496</v>
      </c>
      <c r="C220" s="25" t="s">
        <v>340</v>
      </c>
      <c r="D220" s="17" t="s">
        <v>493</v>
      </c>
      <c r="E220" s="19">
        <v>1573000</v>
      </c>
      <c r="F220" s="20">
        <v>1573000</v>
      </c>
      <c r="G220" s="19">
        <f t="shared" si="14"/>
        <v>0</v>
      </c>
      <c r="H220" s="19">
        <v>0</v>
      </c>
      <c r="I220" s="19">
        <v>0</v>
      </c>
      <c r="J220" s="21" t="s">
        <v>7</v>
      </c>
      <c r="K220" s="22">
        <f t="shared" si="13"/>
        <v>0</v>
      </c>
      <c r="L220" s="19">
        <f t="shared" si="15"/>
        <v>1573000</v>
      </c>
      <c r="M220" s="19">
        <f t="shared" si="16"/>
        <v>0</v>
      </c>
    </row>
    <row r="221" spans="1:13" ht="17.100000000000001" customHeight="1">
      <c r="A221" s="17" t="s">
        <v>20</v>
      </c>
      <c r="B221" s="17" t="s">
        <v>491</v>
      </c>
      <c r="C221" s="25" t="s">
        <v>492</v>
      </c>
      <c r="D221" s="17" t="s">
        <v>493</v>
      </c>
      <c r="E221" s="19">
        <v>610500</v>
      </c>
      <c r="F221" s="20">
        <v>610500</v>
      </c>
      <c r="G221" s="19">
        <f t="shared" si="14"/>
        <v>0</v>
      </c>
      <c r="H221" s="19">
        <v>0</v>
      </c>
      <c r="I221" s="19">
        <v>0</v>
      </c>
      <c r="J221" s="21" t="s">
        <v>7</v>
      </c>
      <c r="K221" s="22">
        <f t="shared" si="13"/>
        <v>0</v>
      </c>
      <c r="L221" s="19">
        <f t="shared" si="15"/>
        <v>610500</v>
      </c>
      <c r="M221" s="19">
        <f t="shared" si="16"/>
        <v>0</v>
      </c>
    </row>
    <row r="222" spans="1:13" ht="17.100000000000001" customHeight="1">
      <c r="A222" s="17" t="s">
        <v>20</v>
      </c>
      <c r="B222" s="17" t="s">
        <v>494</v>
      </c>
      <c r="C222" s="25" t="s">
        <v>495</v>
      </c>
      <c r="D222" s="17" t="s">
        <v>493</v>
      </c>
      <c r="E222" s="19">
        <v>4290000</v>
      </c>
      <c r="F222" s="20">
        <v>4290000</v>
      </c>
      <c r="G222" s="19">
        <f t="shared" si="14"/>
        <v>0</v>
      </c>
      <c r="H222" s="19">
        <v>0</v>
      </c>
      <c r="I222" s="19">
        <v>0</v>
      </c>
      <c r="J222" s="21" t="s">
        <v>7</v>
      </c>
      <c r="K222" s="22">
        <f t="shared" si="13"/>
        <v>0</v>
      </c>
      <c r="L222" s="19">
        <f t="shared" si="15"/>
        <v>4290000</v>
      </c>
      <c r="M222" s="19">
        <f t="shared" si="16"/>
        <v>0</v>
      </c>
    </row>
    <row r="223" spans="1:13" ht="17.100000000000001" customHeight="1">
      <c r="A223" s="17" t="s">
        <v>20</v>
      </c>
      <c r="B223" s="17" t="s">
        <v>497</v>
      </c>
      <c r="C223" s="25" t="s">
        <v>498</v>
      </c>
      <c r="D223" s="17" t="s">
        <v>493</v>
      </c>
      <c r="E223" s="19">
        <v>1800000</v>
      </c>
      <c r="F223" s="20">
        <v>1800000</v>
      </c>
      <c r="G223" s="19">
        <f t="shared" si="14"/>
        <v>0</v>
      </c>
      <c r="H223" s="19">
        <v>0</v>
      </c>
      <c r="I223" s="19">
        <v>0</v>
      </c>
      <c r="J223" s="21" t="s">
        <v>7</v>
      </c>
      <c r="K223" s="22">
        <f t="shared" si="13"/>
        <v>0</v>
      </c>
      <c r="L223" s="19">
        <f t="shared" si="15"/>
        <v>1800000</v>
      </c>
      <c r="M223" s="19">
        <f t="shared" si="16"/>
        <v>0</v>
      </c>
    </row>
    <row r="224" spans="1:13" ht="17.100000000000001" customHeight="1">
      <c r="A224" s="17" t="s">
        <v>20</v>
      </c>
      <c r="B224" s="17" t="s">
        <v>516</v>
      </c>
      <c r="C224" s="25" t="s">
        <v>517</v>
      </c>
      <c r="D224" s="17" t="s">
        <v>510</v>
      </c>
      <c r="E224" s="19">
        <v>700000</v>
      </c>
      <c r="F224" s="20">
        <v>700000</v>
      </c>
      <c r="G224" s="19">
        <f t="shared" si="14"/>
        <v>0</v>
      </c>
      <c r="H224" s="19">
        <v>0</v>
      </c>
      <c r="I224" s="19">
        <v>0</v>
      </c>
      <c r="J224" s="21" t="s">
        <v>7</v>
      </c>
      <c r="K224" s="22">
        <f t="shared" si="13"/>
        <v>0</v>
      </c>
      <c r="L224" s="19">
        <f t="shared" si="15"/>
        <v>700000</v>
      </c>
      <c r="M224" s="19">
        <f t="shared" si="16"/>
        <v>0</v>
      </c>
    </row>
    <row r="225" spans="1:13" ht="17.100000000000001" customHeight="1">
      <c r="A225" s="17" t="s">
        <v>20</v>
      </c>
      <c r="B225" s="17" t="s">
        <v>511</v>
      </c>
      <c r="C225" s="25" t="s">
        <v>512</v>
      </c>
      <c r="D225" s="17" t="s">
        <v>510</v>
      </c>
      <c r="E225" s="19">
        <v>1210000</v>
      </c>
      <c r="F225" s="20">
        <v>1210000</v>
      </c>
      <c r="G225" s="19">
        <f t="shared" si="14"/>
        <v>0</v>
      </c>
      <c r="H225" s="19">
        <v>0</v>
      </c>
      <c r="I225" s="19">
        <v>0</v>
      </c>
      <c r="J225" s="21" t="s">
        <v>7</v>
      </c>
      <c r="K225" s="22">
        <f t="shared" si="13"/>
        <v>0</v>
      </c>
      <c r="L225" s="19">
        <f t="shared" si="15"/>
        <v>1210000</v>
      </c>
      <c r="M225" s="19">
        <f t="shared" si="16"/>
        <v>0</v>
      </c>
    </row>
    <row r="226" spans="1:13" ht="17.100000000000001" customHeight="1">
      <c r="A226" s="17" t="s">
        <v>20</v>
      </c>
      <c r="B226" s="17" t="s">
        <v>513</v>
      </c>
      <c r="C226" s="25" t="s">
        <v>512</v>
      </c>
      <c r="D226" s="17" t="s">
        <v>510</v>
      </c>
      <c r="E226" s="19">
        <v>2420000</v>
      </c>
      <c r="F226" s="20">
        <v>2420000</v>
      </c>
      <c r="G226" s="19">
        <f t="shared" si="14"/>
        <v>0</v>
      </c>
      <c r="H226" s="19">
        <v>0</v>
      </c>
      <c r="I226" s="19">
        <v>0</v>
      </c>
      <c r="J226" s="21" t="s">
        <v>7</v>
      </c>
      <c r="K226" s="22">
        <f t="shared" si="13"/>
        <v>0</v>
      </c>
      <c r="L226" s="19">
        <f t="shared" si="15"/>
        <v>2420000</v>
      </c>
      <c r="M226" s="19">
        <f t="shared" si="16"/>
        <v>0</v>
      </c>
    </row>
    <row r="227" spans="1:13" ht="17.100000000000001" customHeight="1">
      <c r="A227" s="17" t="s">
        <v>20</v>
      </c>
      <c r="B227" s="17" t="s">
        <v>514</v>
      </c>
      <c r="C227" s="25" t="s">
        <v>512</v>
      </c>
      <c r="D227" s="17" t="s">
        <v>510</v>
      </c>
      <c r="E227" s="19">
        <v>1210000</v>
      </c>
      <c r="F227" s="20">
        <v>1210000</v>
      </c>
      <c r="G227" s="19">
        <f t="shared" si="14"/>
        <v>0</v>
      </c>
      <c r="H227" s="19">
        <v>0</v>
      </c>
      <c r="I227" s="19">
        <v>0</v>
      </c>
      <c r="J227" s="21" t="s">
        <v>7</v>
      </c>
      <c r="K227" s="22">
        <f t="shared" si="13"/>
        <v>0</v>
      </c>
      <c r="L227" s="19">
        <f t="shared" si="15"/>
        <v>1210000</v>
      </c>
      <c r="M227" s="19">
        <f t="shared" si="16"/>
        <v>0</v>
      </c>
    </row>
    <row r="228" spans="1:13" ht="17.100000000000001" customHeight="1">
      <c r="A228" s="17" t="s">
        <v>20</v>
      </c>
      <c r="B228" s="17" t="s">
        <v>515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4"/>
        <v>0</v>
      </c>
      <c r="H228" s="19">
        <v>0</v>
      </c>
      <c r="I228" s="19">
        <v>0</v>
      </c>
      <c r="J228" s="21" t="s">
        <v>7</v>
      </c>
      <c r="K228" s="22">
        <f t="shared" si="13"/>
        <v>0</v>
      </c>
      <c r="L228" s="19">
        <f t="shared" si="15"/>
        <v>1210000</v>
      </c>
      <c r="M228" s="19">
        <f t="shared" si="16"/>
        <v>0</v>
      </c>
    </row>
    <row r="229" spans="1:13" ht="17.100000000000001" customHeight="1">
      <c r="A229" s="17" t="s">
        <v>20</v>
      </c>
      <c r="B229" s="17" t="s">
        <v>518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4"/>
        <v>0</v>
      </c>
      <c r="H229" s="19">
        <v>0</v>
      </c>
      <c r="I229" s="19">
        <v>0</v>
      </c>
      <c r="J229" s="21" t="s">
        <v>7</v>
      </c>
      <c r="K229" s="22">
        <f t="shared" si="13"/>
        <v>0</v>
      </c>
      <c r="L229" s="19">
        <f t="shared" si="15"/>
        <v>1210000</v>
      </c>
      <c r="M229" s="19">
        <f t="shared" si="16"/>
        <v>0</v>
      </c>
    </row>
    <row r="230" spans="1:13" ht="17.100000000000001" customHeight="1">
      <c r="A230" s="17" t="s">
        <v>20</v>
      </c>
      <c r="B230" s="17" t="s">
        <v>508</v>
      </c>
      <c r="C230" s="25" t="s">
        <v>509</v>
      </c>
      <c r="D230" s="17" t="s">
        <v>510</v>
      </c>
      <c r="E230" s="19">
        <v>1720000</v>
      </c>
      <c r="F230" s="20">
        <v>1720000</v>
      </c>
      <c r="G230" s="19">
        <f t="shared" si="14"/>
        <v>0</v>
      </c>
      <c r="H230" s="19">
        <v>0</v>
      </c>
      <c r="I230" s="19">
        <v>0</v>
      </c>
      <c r="J230" s="21" t="s">
        <v>7</v>
      </c>
      <c r="K230" s="22">
        <f t="shared" si="13"/>
        <v>0</v>
      </c>
      <c r="L230" s="19">
        <f t="shared" si="15"/>
        <v>1720000</v>
      </c>
      <c r="M230" s="19">
        <f t="shared" si="16"/>
        <v>0</v>
      </c>
    </row>
    <row r="231" spans="1:13" ht="17.100000000000001" customHeight="1">
      <c r="A231" s="17" t="s">
        <v>20</v>
      </c>
      <c r="B231" s="17" t="s">
        <v>519</v>
      </c>
      <c r="C231" s="25" t="s">
        <v>512</v>
      </c>
      <c r="D231" s="17" t="s">
        <v>520</v>
      </c>
      <c r="E231" s="19">
        <v>1210000</v>
      </c>
      <c r="F231" s="20">
        <v>1210000</v>
      </c>
      <c r="G231" s="19">
        <f t="shared" si="14"/>
        <v>0</v>
      </c>
      <c r="H231" s="19">
        <v>0</v>
      </c>
      <c r="I231" s="19">
        <v>0</v>
      </c>
      <c r="J231" s="21" t="s">
        <v>7</v>
      </c>
      <c r="K231" s="22">
        <f t="shared" si="13"/>
        <v>0</v>
      </c>
      <c r="L231" s="19">
        <f t="shared" si="15"/>
        <v>1210000</v>
      </c>
      <c r="M231" s="19">
        <f t="shared" si="16"/>
        <v>0</v>
      </c>
    </row>
    <row r="232" spans="1:13" ht="17.100000000000001" customHeight="1">
      <c r="A232" s="17" t="s">
        <v>20</v>
      </c>
      <c r="B232" s="17" t="s">
        <v>521</v>
      </c>
      <c r="C232" s="25" t="s">
        <v>522</v>
      </c>
      <c r="D232" s="17" t="s">
        <v>523</v>
      </c>
      <c r="E232" s="19">
        <v>1490990</v>
      </c>
      <c r="F232" s="20">
        <v>1490990</v>
      </c>
      <c r="G232" s="19">
        <f t="shared" si="14"/>
        <v>0</v>
      </c>
      <c r="H232" s="19">
        <v>0</v>
      </c>
      <c r="I232" s="19">
        <v>0</v>
      </c>
      <c r="J232" s="21" t="s">
        <v>7</v>
      </c>
      <c r="K232" s="22">
        <f t="shared" si="13"/>
        <v>0</v>
      </c>
      <c r="L232" s="19">
        <f t="shared" si="15"/>
        <v>1490990</v>
      </c>
      <c r="M232" s="19">
        <f t="shared" si="16"/>
        <v>0</v>
      </c>
    </row>
    <row r="233" spans="1:13" ht="17.100000000000001" customHeight="1">
      <c r="A233" s="17" t="s">
        <v>20</v>
      </c>
      <c r="B233" s="17" t="s">
        <v>524</v>
      </c>
      <c r="C233" s="25" t="s">
        <v>525</v>
      </c>
      <c r="D233" s="17" t="s">
        <v>526</v>
      </c>
      <c r="E233" s="19">
        <v>1100000</v>
      </c>
      <c r="F233" s="20">
        <v>1100000</v>
      </c>
      <c r="G233" s="19">
        <f t="shared" si="14"/>
        <v>0</v>
      </c>
      <c r="H233" s="19">
        <v>0</v>
      </c>
      <c r="I233" s="19">
        <v>0</v>
      </c>
      <c r="J233" s="21" t="s">
        <v>7</v>
      </c>
      <c r="K233" s="22">
        <f t="shared" si="13"/>
        <v>0</v>
      </c>
      <c r="L233" s="19">
        <f t="shared" si="15"/>
        <v>1100000</v>
      </c>
      <c r="M233" s="19">
        <f t="shared" si="16"/>
        <v>0</v>
      </c>
    </row>
    <row r="234" spans="1:13" ht="17.100000000000001" customHeight="1">
      <c r="A234" s="17" t="s">
        <v>20</v>
      </c>
      <c r="B234" s="17" t="s">
        <v>527</v>
      </c>
      <c r="C234" s="25" t="s">
        <v>528</v>
      </c>
      <c r="D234" s="17" t="s">
        <v>529</v>
      </c>
      <c r="E234" s="19">
        <v>3608000</v>
      </c>
      <c r="F234" s="20">
        <v>3608000</v>
      </c>
      <c r="G234" s="19">
        <f t="shared" si="14"/>
        <v>0</v>
      </c>
      <c r="H234" s="19">
        <v>0</v>
      </c>
      <c r="I234" s="19">
        <v>0</v>
      </c>
      <c r="J234" s="21" t="s">
        <v>7</v>
      </c>
      <c r="K234" s="22">
        <f t="shared" si="13"/>
        <v>0</v>
      </c>
      <c r="L234" s="19">
        <f t="shared" si="15"/>
        <v>3608000</v>
      </c>
      <c r="M234" s="19">
        <f t="shared" si="16"/>
        <v>0</v>
      </c>
    </row>
    <row r="235" spans="1:13" ht="17.100000000000001" customHeight="1">
      <c r="A235" s="17" t="s">
        <v>20</v>
      </c>
      <c r="B235" s="17" t="s">
        <v>530</v>
      </c>
      <c r="C235" s="25" t="s">
        <v>531</v>
      </c>
      <c r="D235" s="17" t="s">
        <v>532</v>
      </c>
      <c r="E235" s="19">
        <v>616000</v>
      </c>
      <c r="F235" s="20">
        <v>616000</v>
      </c>
      <c r="G235" s="19">
        <f t="shared" si="14"/>
        <v>0</v>
      </c>
      <c r="H235" s="19">
        <v>0</v>
      </c>
      <c r="I235" s="19">
        <v>0</v>
      </c>
      <c r="J235" s="21" t="s">
        <v>7</v>
      </c>
      <c r="K235" s="22">
        <f t="shared" si="13"/>
        <v>0</v>
      </c>
      <c r="L235" s="19">
        <f t="shared" si="15"/>
        <v>616000</v>
      </c>
      <c r="M235" s="19">
        <f t="shared" si="16"/>
        <v>0</v>
      </c>
    </row>
    <row r="236" spans="1:13" ht="17.100000000000001" customHeight="1">
      <c r="A236" s="17" t="s">
        <v>20</v>
      </c>
      <c r="B236" s="17" t="s">
        <v>533</v>
      </c>
      <c r="C236" s="25" t="s">
        <v>534</v>
      </c>
      <c r="D236" s="17" t="s">
        <v>535</v>
      </c>
      <c r="E236" s="19">
        <v>220000</v>
      </c>
      <c r="F236" s="20">
        <v>220000</v>
      </c>
      <c r="G236" s="19">
        <f t="shared" si="14"/>
        <v>0</v>
      </c>
      <c r="H236" s="19">
        <v>0</v>
      </c>
      <c r="I236" s="19">
        <v>0</v>
      </c>
      <c r="J236" s="21" t="s">
        <v>7</v>
      </c>
      <c r="K236" s="22">
        <f t="shared" si="13"/>
        <v>0</v>
      </c>
      <c r="L236" s="19">
        <f t="shared" si="15"/>
        <v>220000</v>
      </c>
      <c r="M236" s="19">
        <f t="shared" si="16"/>
        <v>0</v>
      </c>
    </row>
    <row r="237" spans="1:13" ht="17.100000000000001" customHeight="1">
      <c r="A237" s="17" t="s">
        <v>20</v>
      </c>
      <c r="B237" s="17" t="s">
        <v>536</v>
      </c>
      <c r="C237" s="25" t="s">
        <v>537</v>
      </c>
      <c r="D237" s="17" t="s">
        <v>535</v>
      </c>
      <c r="E237" s="19">
        <v>305000</v>
      </c>
      <c r="F237" s="20">
        <v>305000</v>
      </c>
      <c r="G237" s="19">
        <f t="shared" si="14"/>
        <v>0</v>
      </c>
      <c r="H237" s="19">
        <v>0</v>
      </c>
      <c r="I237" s="19">
        <v>0</v>
      </c>
      <c r="J237" s="21" t="s">
        <v>7</v>
      </c>
      <c r="K237" s="22">
        <f t="shared" si="13"/>
        <v>0</v>
      </c>
      <c r="L237" s="19">
        <f t="shared" si="15"/>
        <v>305000</v>
      </c>
      <c r="M237" s="19">
        <f t="shared" si="16"/>
        <v>0</v>
      </c>
    </row>
    <row r="238" spans="1:13" ht="17.100000000000001" customHeight="1">
      <c r="A238" s="17" t="s">
        <v>20</v>
      </c>
      <c r="B238" s="17" t="s">
        <v>538</v>
      </c>
      <c r="C238" s="25" t="s">
        <v>512</v>
      </c>
      <c r="D238" s="17" t="s">
        <v>535</v>
      </c>
      <c r="E238" s="19">
        <v>830000</v>
      </c>
      <c r="F238" s="20">
        <v>830000</v>
      </c>
      <c r="G238" s="19">
        <f t="shared" si="14"/>
        <v>0</v>
      </c>
      <c r="H238" s="19">
        <v>0</v>
      </c>
      <c r="I238" s="19">
        <v>0</v>
      </c>
      <c r="J238" s="21" t="s">
        <v>7</v>
      </c>
      <c r="K238" s="22">
        <f t="shared" si="13"/>
        <v>0</v>
      </c>
      <c r="L238" s="19">
        <f t="shared" si="15"/>
        <v>830000</v>
      </c>
      <c r="M238" s="19">
        <f t="shared" si="16"/>
        <v>0</v>
      </c>
    </row>
    <row r="239" spans="1:13" ht="17.100000000000001" customHeight="1">
      <c r="A239" s="17" t="s">
        <v>20</v>
      </c>
      <c r="B239" s="17" t="s">
        <v>539</v>
      </c>
      <c r="C239" s="25" t="s">
        <v>509</v>
      </c>
      <c r="D239" s="17" t="s">
        <v>540</v>
      </c>
      <c r="E239" s="19">
        <v>1800000</v>
      </c>
      <c r="F239" s="20">
        <v>1800000</v>
      </c>
      <c r="G239" s="19">
        <f t="shared" si="14"/>
        <v>0</v>
      </c>
      <c r="H239" s="19">
        <v>0</v>
      </c>
      <c r="I239" s="19">
        <v>0</v>
      </c>
      <c r="J239" s="21" t="s">
        <v>7</v>
      </c>
      <c r="K239" s="22">
        <f t="shared" si="13"/>
        <v>0</v>
      </c>
      <c r="L239" s="19">
        <f t="shared" si="15"/>
        <v>1800000</v>
      </c>
      <c r="M239" s="19">
        <f t="shared" si="16"/>
        <v>0</v>
      </c>
    </row>
    <row r="240" spans="1:13" ht="17.100000000000001" customHeight="1">
      <c r="A240" s="17" t="s">
        <v>20</v>
      </c>
      <c r="B240" s="17" t="s">
        <v>543</v>
      </c>
      <c r="C240" s="25" t="s">
        <v>544</v>
      </c>
      <c r="D240" s="17" t="s">
        <v>542</v>
      </c>
      <c r="E240" s="19">
        <v>580000</v>
      </c>
      <c r="F240" s="20">
        <v>580000</v>
      </c>
      <c r="G240" s="19">
        <f t="shared" si="14"/>
        <v>0</v>
      </c>
      <c r="H240" s="19">
        <v>0</v>
      </c>
      <c r="I240" s="19">
        <v>0</v>
      </c>
      <c r="J240" s="21" t="s">
        <v>7</v>
      </c>
      <c r="K240" s="22">
        <f t="shared" si="13"/>
        <v>0</v>
      </c>
      <c r="L240" s="19">
        <f t="shared" si="15"/>
        <v>580000</v>
      </c>
      <c r="M240" s="19">
        <f t="shared" si="16"/>
        <v>0</v>
      </c>
    </row>
    <row r="241" spans="1:13" ht="17.100000000000001" customHeight="1">
      <c r="A241" s="17" t="s">
        <v>20</v>
      </c>
      <c r="B241" s="17" t="s">
        <v>541</v>
      </c>
      <c r="C241" s="25" t="s">
        <v>509</v>
      </c>
      <c r="D241" s="17" t="s">
        <v>542</v>
      </c>
      <c r="E241" s="19">
        <v>900000</v>
      </c>
      <c r="F241" s="20">
        <v>900000</v>
      </c>
      <c r="G241" s="19">
        <f t="shared" si="14"/>
        <v>0</v>
      </c>
      <c r="H241" s="19">
        <v>0</v>
      </c>
      <c r="I241" s="19">
        <v>0</v>
      </c>
      <c r="J241" s="21" t="s">
        <v>7</v>
      </c>
      <c r="K241" s="22">
        <f t="shared" si="13"/>
        <v>0</v>
      </c>
      <c r="L241" s="19">
        <f t="shared" si="15"/>
        <v>900000</v>
      </c>
      <c r="M241" s="19">
        <f t="shared" si="16"/>
        <v>0</v>
      </c>
    </row>
    <row r="242" spans="1:13" ht="17.100000000000001" customHeight="1">
      <c r="A242" s="17" t="s">
        <v>20</v>
      </c>
      <c r="B242" s="17" t="s">
        <v>545</v>
      </c>
      <c r="C242" s="25" t="s">
        <v>512</v>
      </c>
      <c r="D242" s="17" t="s">
        <v>546</v>
      </c>
      <c r="E242" s="19">
        <v>2200000</v>
      </c>
      <c r="F242" s="20">
        <v>2200000</v>
      </c>
      <c r="G242" s="19">
        <f t="shared" si="14"/>
        <v>0</v>
      </c>
      <c r="H242" s="19">
        <v>0</v>
      </c>
      <c r="I242" s="19">
        <v>0</v>
      </c>
      <c r="J242" s="21" t="s">
        <v>7</v>
      </c>
      <c r="K242" s="22">
        <f t="shared" si="13"/>
        <v>0</v>
      </c>
      <c r="L242" s="19">
        <f t="shared" si="15"/>
        <v>2200000</v>
      </c>
      <c r="M242" s="19">
        <f t="shared" si="16"/>
        <v>0</v>
      </c>
    </row>
    <row r="243" spans="1:13" ht="17.100000000000001" customHeight="1">
      <c r="A243" s="17" t="s">
        <v>20</v>
      </c>
      <c r="B243" s="17" t="s">
        <v>551</v>
      </c>
      <c r="C243" s="25" t="s">
        <v>552</v>
      </c>
      <c r="D243" s="17" t="s">
        <v>553</v>
      </c>
      <c r="E243" s="19">
        <v>1320000</v>
      </c>
      <c r="F243" s="20">
        <v>1320000</v>
      </c>
      <c r="G243" s="19">
        <f t="shared" si="14"/>
        <v>0</v>
      </c>
      <c r="H243" s="19">
        <v>0</v>
      </c>
      <c r="I243" s="19">
        <v>0</v>
      </c>
      <c r="J243" s="21" t="s">
        <v>7</v>
      </c>
      <c r="K243" s="22">
        <f t="shared" si="13"/>
        <v>0</v>
      </c>
      <c r="L243" s="19">
        <f t="shared" si="15"/>
        <v>1320000</v>
      </c>
      <c r="M243" s="19">
        <f t="shared" si="16"/>
        <v>0</v>
      </c>
    </row>
    <row r="244" spans="1:13" ht="17.100000000000001" customHeight="1">
      <c r="A244" s="17" t="s">
        <v>20</v>
      </c>
      <c r="B244" s="17" t="s">
        <v>554</v>
      </c>
      <c r="C244" s="25" t="s">
        <v>506</v>
      </c>
      <c r="D244" s="17" t="s">
        <v>555</v>
      </c>
      <c r="E244" s="19">
        <v>4540000</v>
      </c>
      <c r="F244" s="20">
        <v>4540000</v>
      </c>
      <c r="G244" s="19">
        <f t="shared" si="14"/>
        <v>0</v>
      </c>
      <c r="H244" s="19">
        <v>0</v>
      </c>
      <c r="I244" s="19">
        <v>0</v>
      </c>
      <c r="J244" s="21" t="s">
        <v>7</v>
      </c>
      <c r="K244" s="22">
        <f t="shared" si="13"/>
        <v>0</v>
      </c>
      <c r="L244" s="19">
        <f t="shared" si="15"/>
        <v>4540000</v>
      </c>
      <c r="M244" s="19">
        <f t="shared" si="16"/>
        <v>0</v>
      </c>
    </row>
    <row r="245" spans="1:13" ht="17.100000000000001" customHeight="1">
      <c r="A245" s="17" t="s">
        <v>20</v>
      </c>
      <c r="B245" s="17" t="s">
        <v>558</v>
      </c>
      <c r="C245" s="25" t="s">
        <v>559</v>
      </c>
      <c r="D245" s="17" t="s">
        <v>560</v>
      </c>
      <c r="E245" s="19">
        <v>304000</v>
      </c>
      <c r="F245" s="20">
        <v>304000</v>
      </c>
      <c r="G245" s="19">
        <f t="shared" si="14"/>
        <v>0</v>
      </c>
      <c r="H245" s="19">
        <v>0</v>
      </c>
      <c r="I245" s="19">
        <v>0</v>
      </c>
      <c r="J245" s="21" t="s">
        <v>7</v>
      </c>
      <c r="K245" s="22">
        <f t="shared" si="13"/>
        <v>0</v>
      </c>
      <c r="L245" s="19">
        <f t="shared" si="15"/>
        <v>304000</v>
      </c>
      <c r="M245" s="19">
        <f t="shared" si="16"/>
        <v>0</v>
      </c>
    </row>
    <row r="246" spans="1:13" ht="17.100000000000001" customHeight="1">
      <c r="A246" s="17" t="s">
        <v>20</v>
      </c>
      <c r="B246" s="17" t="s">
        <v>561</v>
      </c>
      <c r="C246" s="25" t="s">
        <v>562</v>
      </c>
      <c r="D246" s="17" t="s">
        <v>560</v>
      </c>
      <c r="E246" s="19">
        <v>1310000</v>
      </c>
      <c r="F246" s="20">
        <v>1310000</v>
      </c>
      <c r="G246" s="19">
        <f t="shared" si="14"/>
        <v>0</v>
      </c>
      <c r="H246" s="19">
        <v>0</v>
      </c>
      <c r="I246" s="19">
        <v>0</v>
      </c>
      <c r="J246" s="21" t="s">
        <v>7</v>
      </c>
      <c r="K246" s="22">
        <f t="shared" si="13"/>
        <v>0</v>
      </c>
      <c r="L246" s="19">
        <f t="shared" si="15"/>
        <v>1310000</v>
      </c>
      <c r="M246" s="19">
        <f t="shared" si="16"/>
        <v>0</v>
      </c>
    </row>
    <row r="247" spans="1:13" ht="17.100000000000001" customHeight="1">
      <c r="A247" s="17" t="s">
        <v>20</v>
      </c>
      <c r="B247" s="17" t="s">
        <v>563</v>
      </c>
      <c r="C247" s="25" t="s">
        <v>564</v>
      </c>
      <c r="D247" s="17" t="s">
        <v>560</v>
      </c>
      <c r="E247" s="19">
        <v>352000</v>
      </c>
      <c r="F247" s="20">
        <v>352000</v>
      </c>
      <c r="G247" s="19">
        <f t="shared" si="14"/>
        <v>0</v>
      </c>
      <c r="H247" s="19">
        <v>0</v>
      </c>
      <c r="I247" s="19">
        <v>0</v>
      </c>
      <c r="J247" s="21" t="s">
        <v>7</v>
      </c>
      <c r="K247" s="22">
        <f t="shared" si="13"/>
        <v>0</v>
      </c>
      <c r="L247" s="19">
        <f t="shared" si="15"/>
        <v>352000</v>
      </c>
      <c r="M247" s="19">
        <f t="shared" si="16"/>
        <v>0</v>
      </c>
    </row>
    <row r="248" spans="1:13" ht="17.100000000000001" customHeight="1">
      <c r="A248" s="17" t="s">
        <v>20</v>
      </c>
      <c r="B248" s="17" t="s">
        <v>565</v>
      </c>
      <c r="C248" s="25" t="s">
        <v>219</v>
      </c>
      <c r="D248" s="17" t="s">
        <v>560</v>
      </c>
      <c r="E248" s="19">
        <v>1980000</v>
      </c>
      <c r="F248" s="20">
        <v>1980000</v>
      </c>
      <c r="G248" s="19">
        <f t="shared" si="14"/>
        <v>0</v>
      </c>
      <c r="H248" s="19">
        <v>0</v>
      </c>
      <c r="I248" s="19">
        <v>0</v>
      </c>
      <c r="J248" s="21" t="s">
        <v>7</v>
      </c>
      <c r="K248" s="22">
        <f t="shared" si="13"/>
        <v>0</v>
      </c>
      <c r="L248" s="19">
        <f t="shared" si="15"/>
        <v>1980000</v>
      </c>
      <c r="M248" s="19">
        <f t="shared" si="16"/>
        <v>0</v>
      </c>
    </row>
    <row r="249" spans="1:13" ht="17.100000000000001" customHeight="1">
      <c r="A249" s="17" t="s">
        <v>20</v>
      </c>
      <c r="B249" s="17" t="s">
        <v>566</v>
      </c>
      <c r="C249" s="25" t="s">
        <v>567</v>
      </c>
      <c r="D249" s="17" t="s">
        <v>560</v>
      </c>
      <c r="E249" s="19">
        <v>138000</v>
      </c>
      <c r="F249" s="20">
        <v>138000</v>
      </c>
      <c r="G249" s="19">
        <f t="shared" si="14"/>
        <v>0</v>
      </c>
      <c r="H249" s="19">
        <v>0</v>
      </c>
      <c r="I249" s="19">
        <v>0</v>
      </c>
      <c r="J249" s="21" t="s">
        <v>7</v>
      </c>
      <c r="K249" s="22">
        <f t="shared" si="13"/>
        <v>0</v>
      </c>
      <c r="L249" s="19">
        <f t="shared" si="15"/>
        <v>138000</v>
      </c>
      <c r="M249" s="19">
        <f t="shared" si="16"/>
        <v>0</v>
      </c>
    </row>
    <row r="250" spans="1:13" ht="17.100000000000001" customHeight="1">
      <c r="A250" s="17" t="s">
        <v>20</v>
      </c>
      <c r="B250" s="17" t="s">
        <v>568</v>
      </c>
      <c r="C250" s="25" t="s">
        <v>544</v>
      </c>
      <c r="D250" s="17" t="s">
        <v>569</v>
      </c>
      <c r="E250" s="19">
        <v>4040000</v>
      </c>
      <c r="F250" s="20">
        <v>4040000</v>
      </c>
      <c r="G250" s="19">
        <f t="shared" si="14"/>
        <v>0</v>
      </c>
      <c r="H250" s="19">
        <v>0</v>
      </c>
      <c r="I250" s="19">
        <v>0</v>
      </c>
      <c r="J250" s="21" t="s">
        <v>7</v>
      </c>
      <c r="K250" s="22">
        <f t="shared" si="13"/>
        <v>0</v>
      </c>
      <c r="L250" s="19">
        <f t="shared" si="15"/>
        <v>4040000</v>
      </c>
      <c r="M250" s="19">
        <f t="shared" si="16"/>
        <v>0</v>
      </c>
    </row>
    <row r="251" spans="1:13" ht="17.100000000000001" customHeight="1">
      <c r="A251" s="17" t="s">
        <v>20</v>
      </c>
      <c r="B251" s="17" t="s">
        <v>570</v>
      </c>
      <c r="C251" s="25" t="s">
        <v>509</v>
      </c>
      <c r="D251" s="17" t="s">
        <v>569</v>
      </c>
      <c r="E251" s="19">
        <v>25140000</v>
      </c>
      <c r="F251" s="20">
        <v>25140000</v>
      </c>
      <c r="G251" s="19">
        <f t="shared" si="14"/>
        <v>0</v>
      </c>
      <c r="H251" s="19">
        <v>0</v>
      </c>
      <c r="I251" s="19">
        <v>0</v>
      </c>
      <c r="J251" s="21" t="s">
        <v>7</v>
      </c>
      <c r="K251" s="22">
        <f t="shared" si="13"/>
        <v>0</v>
      </c>
      <c r="L251" s="19">
        <f t="shared" si="15"/>
        <v>25140000</v>
      </c>
      <c r="M251" s="19">
        <f t="shared" si="16"/>
        <v>0</v>
      </c>
    </row>
    <row r="252" spans="1:13" ht="17.100000000000001" customHeight="1">
      <c r="A252" s="17" t="s">
        <v>20</v>
      </c>
      <c r="B252" s="17" t="s">
        <v>577</v>
      </c>
      <c r="C252" s="25" t="s">
        <v>578</v>
      </c>
      <c r="D252" s="17" t="s">
        <v>579</v>
      </c>
      <c r="E252" s="19">
        <v>1633500</v>
      </c>
      <c r="F252" s="20">
        <v>1633500</v>
      </c>
      <c r="G252" s="19">
        <f t="shared" si="14"/>
        <v>0</v>
      </c>
      <c r="H252" s="19">
        <v>0</v>
      </c>
      <c r="I252" s="19">
        <v>0</v>
      </c>
      <c r="J252" s="21" t="s">
        <v>7</v>
      </c>
      <c r="K252" s="22">
        <f t="shared" si="13"/>
        <v>0</v>
      </c>
      <c r="L252" s="19">
        <f t="shared" si="15"/>
        <v>1633500</v>
      </c>
      <c r="M252" s="19">
        <f t="shared" si="16"/>
        <v>0</v>
      </c>
    </row>
    <row r="253" spans="1:13" ht="17.100000000000001" customHeight="1">
      <c r="A253" s="17" t="s">
        <v>20</v>
      </c>
      <c r="B253" s="17" t="s">
        <v>580</v>
      </c>
      <c r="C253" s="25" t="s">
        <v>544</v>
      </c>
      <c r="D253" s="17" t="s">
        <v>581</v>
      </c>
      <c r="E253" s="19">
        <v>260000</v>
      </c>
      <c r="F253" s="20">
        <v>260000</v>
      </c>
      <c r="G253" s="19">
        <f t="shared" si="14"/>
        <v>0</v>
      </c>
      <c r="H253" s="19">
        <v>0</v>
      </c>
      <c r="I253" s="19">
        <v>0</v>
      </c>
      <c r="J253" s="21" t="s">
        <v>7</v>
      </c>
      <c r="K253" s="22">
        <f t="shared" si="13"/>
        <v>0</v>
      </c>
      <c r="L253" s="19">
        <f t="shared" si="15"/>
        <v>260000</v>
      </c>
      <c r="M253" s="19">
        <f t="shared" si="16"/>
        <v>0</v>
      </c>
    </row>
    <row r="254" spans="1:13" ht="17.100000000000001" customHeight="1">
      <c r="A254" s="17" t="s">
        <v>20</v>
      </c>
      <c r="B254" s="17" t="s">
        <v>582</v>
      </c>
      <c r="C254" s="25" t="s">
        <v>509</v>
      </c>
      <c r="D254" s="17" t="s">
        <v>581</v>
      </c>
      <c r="E254" s="19">
        <v>1960000</v>
      </c>
      <c r="F254" s="20">
        <v>1960000</v>
      </c>
      <c r="G254" s="19">
        <f t="shared" si="14"/>
        <v>0</v>
      </c>
      <c r="H254" s="19">
        <v>0</v>
      </c>
      <c r="I254" s="19">
        <v>0</v>
      </c>
      <c r="J254" s="21" t="s">
        <v>7</v>
      </c>
      <c r="K254" s="22">
        <f t="shared" si="13"/>
        <v>0</v>
      </c>
      <c r="L254" s="19">
        <f t="shared" si="15"/>
        <v>1960000</v>
      </c>
      <c r="M254" s="19">
        <f t="shared" si="16"/>
        <v>0</v>
      </c>
    </row>
    <row r="255" spans="1:13" ht="17.100000000000001" customHeight="1">
      <c r="A255" s="17" t="s">
        <v>20</v>
      </c>
      <c r="B255" s="17" t="s">
        <v>583</v>
      </c>
      <c r="C255" s="25" t="s">
        <v>544</v>
      </c>
      <c r="D255" s="17" t="s">
        <v>584</v>
      </c>
      <c r="E255" s="19">
        <v>250000</v>
      </c>
      <c r="F255" s="20">
        <v>250000</v>
      </c>
      <c r="G255" s="19">
        <f t="shared" si="14"/>
        <v>0</v>
      </c>
      <c r="H255" s="19">
        <v>0</v>
      </c>
      <c r="I255" s="19">
        <v>0</v>
      </c>
      <c r="J255" s="21" t="s">
        <v>7</v>
      </c>
      <c r="K255" s="22">
        <f t="shared" si="13"/>
        <v>0</v>
      </c>
      <c r="L255" s="19">
        <f t="shared" si="15"/>
        <v>250000</v>
      </c>
      <c r="M255" s="19">
        <f t="shared" si="16"/>
        <v>0</v>
      </c>
    </row>
    <row r="256" spans="1:13" ht="17.100000000000001" customHeight="1">
      <c r="A256" s="17" t="s">
        <v>20</v>
      </c>
      <c r="B256" s="17" t="s">
        <v>585</v>
      </c>
      <c r="C256" s="25" t="s">
        <v>586</v>
      </c>
      <c r="D256" s="17" t="s">
        <v>587</v>
      </c>
      <c r="E256" s="19">
        <v>800000</v>
      </c>
      <c r="F256" s="20">
        <v>800000</v>
      </c>
      <c r="G256" s="19">
        <f t="shared" si="14"/>
        <v>0</v>
      </c>
      <c r="H256" s="19">
        <v>0</v>
      </c>
      <c r="I256" s="19">
        <v>0</v>
      </c>
      <c r="J256" s="21" t="s">
        <v>7</v>
      </c>
      <c r="K256" s="22">
        <f t="shared" si="13"/>
        <v>0</v>
      </c>
      <c r="L256" s="19">
        <f t="shared" si="15"/>
        <v>800000</v>
      </c>
      <c r="M256" s="19">
        <f t="shared" si="16"/>
        <v>0</v>
      </c>
    </row>
    <row r="257" spans="1:13" ht="17.100000000000001" customHeight="1">
      <c r="A257" s="17" t="s">
        <v>20</v>
      </c>
      <c r="B257" s="17" t="s">
        <v>590</v>
      </c>
      <c r="C257" s="25" t="s">
        <v>402</v>
      </c>
      <c r="D257" s="17" t="s">
        <v>589</v>
      </c>
      <c r="E257" s="19">
        <v>352000</v>
      </c>
      <c r="F257" s="20">
        <v>352000</v>
      </c>
      <c r="G257" s="19">
        <f t="shared" si="14"/>
        <v>0</v>
      </c>
      <c r="H257" s="19">
        <v>0</v>
      </c>
      <c r="I257" s="19">
        <v>0</v>
      </c>
      <c r="J257" s="21" t="s">
        <v>7</v>
      </c>
      <c r="K257" s="22">
        <f t="shared" si="13"/>
        <v>0</v>
      </c>
      <c r="L257" s="19">
        <f t="shared" si="15"/>
        <v>352000</v>
      </c>
      <c r="M257" s="19">
        <f t="shared" si="16"/>
        <v>0</v>
      </c>
    </row>
    <row r="258" spans="1:13" ht="17.100000000000001" customHeight="1">
      <c r="A258" s="17" t="s">
        <v>20</v>
      </c>
      <c r="B258" s="17" t="s">
        <v>644</v>
      </c>
      <c r="C258" s="26" t="s">
        <v>544</v>
      </c>
      <c r="D258" s="17" t="s">
        <v>643</v>
      </c>
      <c r="E258" s="19">
        <v>1500000</v>
      </c>
      <c r="F258" s="20">
        <v>1500000</v>
      </c>
      <c r="G258" s="19">
        <f t="shared" si="14"/>
        <v>0</v>
      </c>
      <c r="H258" s="19">
        <v>0</v>
      </c>
      <c r="I258" s="19">
        <v>0</v>
      </c>
      <c r="J258" s="21" t="s">
        <v>7</v>
      </c>
      <c r="K258" s="22">
        <f t="shared" si="13"/>
        <v>0</v>
      </c>
      <c r="L258" s="19">
        <f t="shared" si="15"/>
        <v>1500000</v>
      </c>
      <c r="M258" s="19">
        <f t="shared" si="16"/>
        <v>0</v>
      </c>
    </row>
    <row r="259" spans="1:13" ht="17.100000000000001" customHeight="1">
      <c r="A259" s="17" t="s">
        <v>20</v>
      </c>
      <c r="B259" s="17" t="s">
        <v>642</v>
      </c>
      <c r="C259" s="26" t="s">
        <v>509</v>
      </c>
      <c r="D259" s="17" t="s">
        <v>643</v>
      </c>
      <c r="E259" s="19">
        <v>6320000</v>
      </c>
      <c r="F259" s="20">
        <v>6320000</v>
      </c>
      <c r="G259" s="19">
        <f t="shared" si="14"/>
        <v>0</v>
      </c>
      <c r="H259" s="19">
        <v>0</v>
      </c>
      <c r="I259" s="19">
        <v>0</v>
      </c>
      <c r="J259" s="21" t="s">
        <v>7</v>
      </c>
      <c r="K259" s="22">
        <f t="shared" si="13"/>
        <v>0</v>
      </c>
      <c r="L259" s="19">
        <f t="shared" si="15"/>
        <v>6320000</v>
      </c>
      <c r="M259" s="19">
        <f t="shared" si="16"/>
        <v>0</v>
      </c>
    </row>
    <row r="260" spans="1:13" ht="17.100000000000001" customHeight="1">
      <c r="A260" s="17" t="s">
        <v>20</v>
      </c>
      <c r="B260" s="17" t="s">
        <v>645</v>
      </c>
      <c r="C260" s="26" t="s">
        <v>646</v>
      </c>
      <c r="D260" s="17" t="s">
        <v>647</v>
      </c>
      <c r="E260" s="19">
        <v>4880000</v>
      </c>
      <c r="F260" s="20">
        <v>4880000</v>
      </c>
      <c r="G260" s="19">
        <f t="shared" si="14"/>
        <v>0</v>
      </c>
      <c r="H260" s="19">
        <v>0</v>
      </c>
      <c r="I260" s="19">
        <v>0</v>
      </c>
      <c r="J260" s="21" t="s">
        <v>7</v>
      </c>
      <c r="K260" s="22">
        <f t="shared" ref="K260:K309" si="17">ROUND((G260)*0.451,0)</f>
        <v>0</v>
      </c>
      <c r="L260" s="19">
        <f t="shared" si="15"/>
        <v>4880000</v>
      </c>
      <c r="M260" s="19">
        <f t="shared" si="16"/>
        <v>0</v>
      </c>
    </row>
    <row r="261" spans="1:13" ht="17.100000000000001" customHeight="1">
      <c r="A261" s="17" t="s">
        <v>20</v>
      </c>
      <c r="B261" s="17" t="s">
        <v>648</v>
      </c>
      <c r="C261" s="26" t="s">
        <v>649</v>
      </c>
      <c r="D261" s="17" t="s">
        <v>650</v>
      </c>
      <c r="E261" s="19">
        <v>1936000</v>
      </c>
      <c r="F261" s="20">
        <v>1936000</v>
      </c>
      <c r="G261" s="19">
        <f t="shared" si="14"/>
        <v>0</v>
      </c>
      <c r="H261" s="19">
        <v>0</v>
      </c>
      <c r="I261" s="19">
        <v>0</v>
      </c>
      <c r="J261" s="21" t="s">
        <v>7</v>
      </c>
      <c r="K261" s="22">
        <f t="shared" si="17"/>
        <v>0</v>
      </c>
      <c r="L261" s="19">
        <f t="shared" si="15"/>
        <v>1936000</v>
      </c>
      <c r="M261" s="19">
        <f t="shared" si="16"/>
        <v>0</v>
      </c>
    </row>
    <row r="262" spans="1:13" ht="17.100000000000001" customHeight="1">
      <c r="A262" s="17" t="s">
        <v>20</v>
      </c>
      <c r="B262" s="17" t="s">
        <v>640</v>
      </c>
      <c r="C262" s="26" t="s">
        <v>559</v>
      </c>
      <c r="D262" s="17" t="s">
        <v>641</v>
      </c>
      <c r="E262" s="19">
        <v>369000</v>
      </c>
      <c r="F262" s="20">
        <v>369000</v>
      </c>
      <c r="G262" s="19">
        <f t="shared" si="14"/>
        <v>0</v>
      </c>
      <c r="H262" s="19">
        <v>0</v>
      </c>
      <c r="I262" s="19">
        <v>0</v>
      </c>
      <c r="J262" s="21" t="s">
        <v>7</v>
      </c>
      <c r="K262" s="22">
        <f t="shared" si="17"/>
        <v>0</v>
      </c>
      <c r="L262" s="19">
        <f t="shared" si="15"/>
        <v>369000</v>
      </c>
      <c r="M262" s="19">
        <f t="shared" si="16"/>
        <v>0</v>
      </c>
    </row>
    <row r="263" spans="1:13" ht="17.100000000000001" customHeight="1">
      <c r="A263" s="17" t="s">
        <v>20</v>
      </c>
      <c r="B263" s="17" t="s">
        <v>633</v>
      </c>
      <c r="C263" s="26" t="s">
        <v>634</v>
      </c>
      <c r="D263" s="17" t="s">
        <v>614</v>
      </c>
      <c r="E263" s="19">
        <v>300000</v>
      </c>
      <c r="F263" s="20">
        <v>300000</v>
      </c>
      <c r="G263" s="19">
        <f t="shared" si="14"/>
        <v>0</v>
      </c>
      <c r="H263" s="19">
        <v>0</v>
      </c>
      <c r="I263" s="19">
        <v>0</v>
      </c>
      <c r="J263" s="21" t="s">
        <v>7</v>
      </c>
      <c r="K263" s="22">
        <f t="shared" si="17"/>
        <v>0</v>
      </c>
      <c r="L263" s="19">
        <f t="shared" si="15"/>
        <v>300000</v>
      </c>
      <c r="M263" s="19">
        <f t="shared" si="16"/>
        <v>0</v>
      </c>
    </row>
    <row r="264" spans="1:13" ht="17.100000000000001" customHeight="1">
      <c r="A264" s="17" t="s">
        <v>20</v>
      </c>
      <c r="B264" s="17" t="s">
        <v>635</v>
      </c>
      <c r="C264" s="26" t="s">
        <v>636</v>
      </c>
      <c r="D264" s="17" t="s">
        <v>614</v>
      </c>
      <c r="E264" s="19">
        <v>626400</v>
      </c>
      <c r="F264" s="20">
        <v>626400</v>
      </c>
      <c r="G264" s="19">
        <f t="shared" si="14"/>
        <v>0</v>
      </c>
      <c r="H264" s="19">
        <v>0</v>
      </c>
      <c r="I264" s="19">
        <v>0</v>
      </c>
      <c r="J264" s="21" t="s">
        <v>7</v>
      </c>
      <c r="K264" s="22">
        <f t="shared" si="17"/>
        <v>0</v>
      </c>
      <c r="L264" s="19">
        <f t="shared" si="15"/>
        <v>626400</v>
      </c>
      <c r="M264" s="19">
        <f t="shared" si="16"/>
        <v>0</v>
      </c>
    </row>
    <row r="265" spans="1:13" ht="17.100000000000001" customHeight="1">
      <c r="A265" s="17" t="s">
        <v>20</v>
      </c>
      <c r="B265" s="17" t="s">
        <v>615</v>
      </c>
      <c r="C265" s="26" t="s">
        <v>448</v>
      </c>
      <c r="D265" s="17" t="s">
        <v>614</v>
      </c>
      <c r="E265" s="19">
        <v>13000000</v>
      </c>
      <c r="F265" s="20">
        <v>13000000</v>
      </c>
      <c r="G265" s="19">
        <f t="shared" si="14"/>
        <v>0</v>
      </c>
      <c r="H265" s="19">
        <v>0</v>
      </c>
      <c r="I265" s="19">
        <v>0</v>
      </c>
      <c r="J265" s="21" t="s">
        <v>7</v>
      </c>
      <c r="K265" s="22">
        <f t="shared" si="17"/>
        <v>0</v>
      </c>
      <c r="L265" s="19">
        <f t="shared" si="15"/>
        <v>13000000</v>
      </c>
      <c r="M265" s="19">
        <f t="shared" si="16"/>
        <v>0</v>
      </c>
    </row>
    <row r="266" spans="1:13" ht="17.100000000000001" customHeight="1">
      <c r="A266" s="17" t="s">
        <v>20</v>
      </c>
      <c r="B266" s="17" t="s">
        <v>632</v>
      </c>
      <c r="C266" s="26" t="s">
        <v>461</v>
      </c>
      <c r="D266" s="17" t="s">
        <v>614</v>
      </c>
      <c r="E266" s="19">
        <v>3200000</v>
      </c>
      <c r="F266" s="20">
        <v>3200000</v>
      </c>
      <c r="G266" s="19">
        <f t="shared" ref="G266:G329" si="18">E266-F266</f>
        <v>0</v>
      </c>
      <c r="H266" s="19">
        <v>0</v>
      </c>
      <c r="I266" s="19">
        <v>0</v>
      </c>
      <c r="J266" s="21" t="s">
        <v>7</v>
      </c>
      <c r="K266" s="22">
        <f t="shared" si="17"/>
        <v>0</v>
      </c>
      <c r="L266" s="19">
        <f t="shared" ref="L266:L329" si="19">F266+K266</f>
        <v>3200000</v>
      </c>
      <c r="M266" s="19">
        <f t="shared" ref="M266:M329" si="20">E266-L266</f>
        <v>0</v>
      </c>
    </row>
    <row r="267" spans="1:13" ht="17.100000000000001" customHeight="1">
      <c r="A267" s="17" t="s">
        <v>20</v>
      </c>
      <c r="B267" s="17" t="s">
        <v>620</v>
      </c>
      <c r="C267" s="26" t="s">
        <v>621</v>
      </c>
      <c r="D267" s="17" t="s">
        <v>614</v>
      </c>
      <c r="E267" s="19">
        <v>9200000</v>
      </c>
      <c r="F267" s="20">
        <v>9200000</v>
      </c>
      <c r="G267" s="19">
        <f t="shared" si="18"/>
        <v>0</v>
      </c>
      <c r="H267" s="19">
        <v>0</v>
      </c>
      <c r="I267" s="19">
        <v>0</v>
      </c>
      <c r="J267" s="21" t="s">
        <v>7</v>
      </c>
      <c r="K267" s="22">
        <f t="shared" si="17"/>
        <v>0</v>
      </c>
      <c r="L267" s="19">
        <f t="shared" si="19"/>
        <v>9200000</v>
      </c>
      <c r="M267" s="19">
        <f t="shared" si="20"/>
        <v>0</v>
      </c>
    </row>
    <row r="268" spans="1:13" ht="17.100000000000001" customHeight="1">
      <c r="A268" s="17" t="s">
        <v>20</v>
      </c>
      <c r="B268" s="17" t="s">
        <v>626</v>
      </c>
      <c r="C268" s="26" t="s">
        <v>627</v>
      </c>
      <c r="D268" s="17" t="s">
        <v>614</v>
      </c>
      <c r="E268" s="19">
        <v>1900000</v>
      </c>
      <c r="F268" s="20">
        <v>1900000</v>
      </c>
      <c r="G268" s="19">
        <f t="shared" si="18"/>
        <v>0</v>
      </c>
      <c r="H268" s="19">
        <v>0</v>
      </c>
      <c r="I268" s="19">
        <v>0</v>
      </c>
      <c r="J268" s="21" t="s">
        <v>7</v>
      </c>
      <c r="K268" s="22">
        <f t="shared" si="17"/>
        <v>0</v>
      </c>
      <c r="L268" s="19">
        <f t="shared" si="19"/>
        <v>1900000</v>
      </c>
      <c r="M268" s="19">
        <f t="shared" si="20"/>
        <v>0</v>
      </c>
    </row>
    <row r="269" spans="1:13" ht="17.100000000000001" customHeight="1">
      <c r="A269" s="17" t="s">
        <v>20</v>
      </c>
      <c r="B269" s="17" t="s">
        <v>616</v>
      </c>
      <c r="C269" s="26" t="s">
        <v>617</v>
      </c>
      <c r="D269" s="17" t="s">
        <v>614</v>
      </c>
      <c r="E269" s="19">
        <v>6000000</v>
      </c>
      <c r="F269" s="20">
        <v>6000000</v>
      </c>
      <c r="G269" s="19">
        <f t="shared" si="18"/>
        <v>0</v>
      </c>
      <c r="H269" s="19">
        <v>0</v>
      </c>
      <c r="I269" s="19">
        <v>0</v>
      </c>
      <c r="J269" s="21" t="s">
        <v>7</v>
      </c>
      <c r="K269" s="22">
        <f t="shared" si="17"/>
        <v>0</v>
      </c>
      <c r="L269" s="19">
        <f t="shared" si="19"/>
        <v>6000000</v>
      </c>
      <c r="M269" s="19">
        <f t="shared" si="20"/>
        <v>0</v>
      </c>
    </row>
    <row r="270" spans="1:13" ht="17.100000000000001" customHeight="1">
      <c r="A270" s="17" t="s">
        <v>20</v>
      </c>
      <c r="B270" s="17" t="s">
        <v>618</v>
      </c>
      <c r="C270" s="26" t="s">
        <v>619</v>
      </c>
      <c r="D270" s="17" t="s">
        <v>614</v>
      </c>
      <c r="E270" s="19">
        <v>4950000</v>
      </c>
      <c r="F270" s="20">
        <v>4950000</v>
      </c>
      <c r="G270" s="19">
        <f t="shared" si="18"/>
        <v>0</v>
      </c>
      <c r="H270" s="19">
        <v>0</v>
      </c>
      <c r="I270" s="19">
        <v>0</v>
      </c>
      <c r="J270" s="21" t="s">
        <v>7</v>
      </c>
      <c r="K270" s="22">
        <f t="shared" si="17"/>
        <v>0</v>
      </c>
      <c r="L270" s="19">
        <f t="shared" si="19"/>
        <v>4950000</v>
      </c>
      <c r="M270" s="19">
        <f t="shared" si="20"/>
        <v>0</v>
      </c>
    </row>
    <row r="271" spans="1:13" ht="17.100000000000001" customHeight="1">
      <c r="A271" s="17" t="s">
        <v>20</v>
      </c>
      <c r="B271" s="17" t="s">
        <v>622</v>
      </c>
      <c r="C271" s="26" t="s">
        <v>623</v>
      </c>
      <c r="D271" s="17" t="s">
        <v>614</v>
      </c>
      <c r="E271" s="19">
        <v>6400000</v>
      </c>
      <c r="F271" s="20">
        <v>6400000</v>
      </c>
      <c r="G271" s="19">
        <f t="shared" si="18"/>
        <v>0</v>
      </c>
      <c r="H271" s="19">
        <v>0</v>
      </c>
      <c r="I271" s="19">
        <v>0</v>
      </c>
      <c r="J271" s="21" t="s">
        <v>7</v>
      </c>
      <c r="K271" s="22">
        <f t="shared" si="17"/>
        <v>0</v>
      </c>
      <c r="L271" s="19">
        <f t="shared" si="19"/>
        <v>6400000</v>
      </c>
      <c r="M271" s="19">
        <f t="shared" si="20"/>
        <v>0</v>
      </c>
    </row>
    <row r="272" spans="1:13" ht="17.100000000000001" customHeight="1">
      <c r="A272" s="17" t="s">
        <v>20</v>
      </c>
      <c r="B272" s="17" t="s">
        <v>624</v>
      </c>
      <c r="C272" s="26" t="s">
        <v>625</v>
      </c>
      <c r="D272" s="17" t="s">
        <v>614</v>
      </c>
      <c r="E272" s="19">
        <v>2900000</v>
      </c>
      <c r="F272" s="20">
        <v>2900000</v>
      </c>
      <c r="G272" s="19">
        <f t="shared" si="18"/>
        <v>0</v>
      </c>
      <c r="H272" s="19">
        <v>0</v>
      </c>
      <c r="I272" s="19">
        <v>0</v>
      </c>
      <c r="J272" s="21" t="s">
        <v>7</v>
      </c>
      <c r="K272" s="22">
        <f t="shared" si="17"/>
        <v>0</v>
      </c>
      <c r="L272" s="19">
        <f t="shared" si="19"/>
        <v>2900000</v>
      </c>
      <c r="M272" s="19">
        <f t="shared" si="20"/>
        <v>0</v>
      </c>
    </row>
    <row r="273" spans="1:13" ht="17.100000000000001" customHeight="1">
      <c r="A273" s="17" t="s">
        <v>20</v>
      </c>
      <c r="B273" s="17" t="s">
        <v>628</v>
      </c>
      <c r="C273" s="26" t="s">
        <v>629</v>
      </c>
      <c r="D273" s="17" t="s">
        <v>614</v>
      </c>
      <c r="E273" s="19">
        <v>430000</v>
      </c>
      <c r="F273" s="20">
        <v>430000</v>
      </c>
      <c r="G273" s="19">
        <f t="shared" si="18"/>
        <v>0</v>
      </c>
      <c r="H273" s="19">
        <v>0</v>
      </c>
      <c r="I273" s="19">
        <v>0</v>
      </c>
      <c r="J273" s="21" t="s">
        <v>7</v>
      </c>
      <c r="K273" s="22">
        <f t="shared" si="17"/>
        <v>0</v>
      </c>
      <c r="L273" s="19">
        <f t="shared" si="19"/>
        <v>430000</v>
      </c>
      <c r="M273" s="19">
        <f t="shared" si="20"/>
        <v>0</v>
      </c>
    </row>
    <row r="274" spans="1:13" ht="17.100000000000001" customHeight="1">
      <c r="A274" s="17" t="s">
        <v>20</v>
      </c>
      <c r="B274" s="17" t="s">
        <v>630</v>
      </c>
      <c r="C274" s="26" t="s">
        <v>631</v>
      </c>
      <c r="D274" s="17" t="s">
        <v>614</v>
      </c>
      <c r="E274" s="19">
        <v>360000</v>
      </c>
      <c r="F274" s="20">
        <v>360000</v>
      </c>
      <c r="G274" s="19">
        <f t="shared" si="18"/>
        <v>0</v>
      </c>
      <c r="H274" s="19">
        <v>0</v>
      </c>
      <c r="I274" s="19">
        <v>0</v>
      </c>
      <c r="J274" s="21" t="s">
        <v>7</v>
      </c>
      <c r="K274" s="22">
        <f t="shared" si="17"/>
        <v>0</v>
      </c>
      <c r="L274" s="19">
        <f t="shared" si="19"/>
        <v>360000</v>
      </c>
      <c r="M274" s="19">
        <f t="shared" si="20"/>
        <v>0</v>
      </c>
    </row>
    <row r="275" spans="1:13" ht="17.100000000000001" customHeight="1">
      <c r="A275" s="17" t="s">
        <v>20</v>
      </c>
      <c r="B275" s="17" t="s">
        <v>612</v>
      </c>
      <c r="C275" s="26" t="s">
        <v>613</v>
      </c>
      <c r="D275" s="17" t="s">
        <v>614</v>
      </c>
      <c r="E275" s="19">
        <v>11438148</v>
      </c>
      <c r="F275" s="20">
        <v>11438148</v>
      </c>
      <c r="G275" s="19">
        <f t="shared" si="18"/>
        <v>0</v>
      </c>
      <c r="H275" s="19">
        <v>0</v>
      </c>
      <c r="I275" s="19">
        <v>0</v>
      </c>
      <c r="J275" s="21" t="s">
        <v>7</v>
      </c>
      <c r="K275" s="22">
        <f t="shared" si="17"/>
        <v>0</v>
      </c>
      <c r="L275" s="19">
        <f t="shared" si="19"/>
        <v>11438148</v>
      </c>
      <c r="M275" s="19">
        <f t="shared" si="20"/>
        <v>0</v>
      </c>
    </row>
    <row r="276" spans="1:13" ht="17.100000000000001" customHeight="1">
      <c r="A276" s="17" t="s">
        <v>20</v>
      </c>
      <c r="B276" s="17" t="s">
        <v>611</v>
      </c>
      <c r="C276" s="26" t="s">
        <v>544</v>
      </c>
      <c r="D276" s="17" t="s">
        <v>610</v>
      </c>
      <c r="E276" s="19">
        <v>500000</v>
      </c>
      <c r="F276" s="20">
        <v>500000</v>
      </c>
      <c r="G276" s="19">
        <f t="shared" si="18"/>
        <v>0</v>
      </c>
      <c r="H276" s="19">
        <v>0</v>
      </c>
      <c r="I276" s="19">
        <v>0</v>
      </c>
      <c r="J276" s="21" t="s">
        <v>7</v>
      </c>
      <c r="K276" s="22">
        <f t="shared" si="17"/>
        <v>0</v>
      </c>
      <c r="L276" s="19">
        <f t="shared" si="19"/>
        <v>500000</v>
      </c>
      <c r="M276" s="19">
        <f t="shared" si="20"/>
        <v>0</v>
      </c>
    </row>
    <row r="277" spans="1:13" ht="17.100000000000001" customHeight="1">
      <c r="A277" s="17" t="s">
        <v>20</v>
      </c>
      <c r="B277" s="17" t="s">
        <v>609</v>
      </c>
      <c r="C277" s="26" t="s">
        <v>509</v>
      </c>
      <c r="D277" s="17" t="s">
        <v>610</v>
      </c>
      <c r="E277" s="19">
        <v>1580000</v>
      </c>
      <c r="F277" s="20">
        <v>1580000</v>
      </c>
      <c r="G277" s="19">
        <f t="shared" si="18"/>
        <v>0</v>
      </c>
      <c r="H277" s="19">
        <v>0</v>
      </c>
      <c r="I277" s="19">
        <v>0</v>
      </c>
      <c r="J277" s="21" t="s">
        <v>7</v>
      </c>
      <c r="K277" s="22">
        <f t="shared" si="17"/>
        <v>0</v>
      </c>
      <c r="L277" s="19">
        <f t="shared" si="19"/>
        <v>1580000</v>
      </c>
      <c r="M277" s="19">
        <f t="shared" si="20"/>
        <v>0</v>
      </c>
    </row>
    <row r="278" spans="1:13" ht="17.100000000000001" customHeight="1">
      <c r="A278" s="17" t="s">
        <v>20</v>
      </c>
      <c r="B278" s="17" t="s">
        <v>637</v>
      </c>
      <c r="C278" s="26" t="s">
        <v>638</v>
      </c>
      <c r="D278" s="17" t="s">
        <v>639</v>
      </c>
      <c r="E278" s="19">
        <v>990000</v>
      </c>
      <c r="F278" s="20">
        <v>990000</v>
      </c>
      <c r="G278" s="19">
        <f t="shared" si="18"/>
        <v>0</v>
      </c>
      <c r="H278" s="19">
        <v>0</v>
      </c>
      <c r="I278" s="19">
        <v>0</v>
      </c>
      <c r="J278" s="21" t="s">
        <v>7</v>
      </c>
      <c r="K278" s="22">
        <f t="shared" si="17"/>
        <v>0</v>
      </c>
      <c r="L278" s="19">
        <f t="shared" si="19"/>
        <v>990000</v>
      </c>
      <c r="M278" s="19">
        <f t="shared" si="20"/>
        <v>0</v>
      </c>
    </row>
    <row r="279" spans="1:13" ht="17.100000000000001" customHeight="1">
      <c r="A279" s="27" t="s">
        <v>20</v>
      </c>
      <c r="B279" s="27" t="s">
        <v>592</v>
      </c>
      <c r="C279" s="26" t="s">
        <v>593</v>
      </c>
      <c r="D279" s="27" t="s">
        <v>594</v>
      </c>
      <c r="E279" s="28">
        <v>1235000</v>
      </c>
      <c r="F279" s="20">
        <v>1235000</v>
      </c>
      <c r="G279" s="19">
        <f t="shared" si="18"/>
        <v>0</v>
      </c>
      <c r="H279" s="19">
        <v>0</v>
      </c>
      <c r="I279" s="19">
        <v>0</v>
      </c>
      <c r="J279" s="29" t="s">
        <v>7</v>
      </c>
      <c r="K279" s="22">
        <f t="shared" si="17"/>
        <v>0</v>
      </c>
      <c r="L279" s="19">
        <f t="shared" si="19"/>
        <v>1235000</v>
      </c>
      <c r="M279" s="19">
        <f t="shared" si="20"/>
        <v>0</v>
      </c>
    </row>
    <row r="280" spans="1:13" ht="17.100000000000001" customHeight="1">
      <c r="A280" s="17" t="s">
        <v>20</v>
      </c>
      <c r="B280" s="17" t="s">
        <v>597</v>
      </c>
      <c r="C280" s="25" t="s">
        <v>598</v>
      </c>
      <c r="D280" s="17" t="s">
        <v>594</v>
      </c>
      <c r="E280" s="19">
        <v>1060000</v>
      </c>
      <c r="F280" s="20">
        <v>1060000</v>
      </c>
      <c r="G280" s="19">
        <f t="shared" si="18"/>
        <v>0</v>
      </c>
      <c r="H280" s="19">
        <v>0</v>
      </c>
      <c r="I280" s="19">
        <v>0</v>
      </c>
      <c r="J280" s="21" t="s">
        <v>7</v>
      </c>
      <c r="K280" s="22">
        <f t="shared" si="17"/>
        <v>0</v>
      </c>
      <c r="L280" s="19">
        <f t="shared" si="19"/>
        <v>1060000</v>
      </c>
      <c r="M280" s="19">
        <f t="shared" si="20"/>
        <v>0</v>
      </c>
    </row>
    <row r="281" spans="1:13" ht="17.100000000000001" customHeight="1">
      <c r="A281" s="17" t="s">
        <v>20</v>
      </c>
      <c r="B281" s="17" t="s">
        <v>595</v>
      </c>
      <c r="C281" s="25" t="s">
        <v>596</v>
      </c>
      <c r="D281" s="17" t="s">
        <v>594</v>
      </c>
      <c r="E281" s="19">
        <v>2788000</v>
      </c>
      <c r="F281" s="20">
        <v>2788000</v>
      </c>
      <c r="G281" s="19">
        <f t="shared" si="18"/>
        <v>0</v>
      </c>
      <c r="H281" s="19">
        <v>0</v>
      </c>
      <c r="I281" s="19">
        <v>0</v>
      </c>
      <c r="J281" s="21" t="s">
        <v>7</v>
      </c>
      <c r="K281" s="22">
        <f t="shared" si="17"/>
        <v>0</v>
      </c>
      <c r="L281" s="19">
        <f t="shared" si="19"/>
        <v>2788000</v>
      </c>
      <c r="M281" s="19">
        <f t="shared" si="20"/>
        <v>0</v>
      </c>
    </row>
    <row r="282" spans="1:13" ht="17.100000000000001" customHeight="1">
      <c r="A282" s="17" t="s">
        <v>20</v>
      </c>
      <c r="B282" s="17" t="s">
        <v>599</v>
      </c>
      <c r="C282" s="25" t="s">
        <v>492</v>
      </c>
      <c r="D282" s="17" t="s">
        <v>600</v>
      </c>
      <c r="E282" s="19">
        <v>890000</v>
      </c>
      <c r="F282" s="20">
        <v>890000</v>
      </c>
      <c r="G282" s="19">
        <f t="shared" si="18"/>
        <v>0</v>
      </c>
      <c r="H282" s="19">
        <v>0</v>
      </c>
      <c r="I282" s="19">
        <v>0</v>
      </c>
      <c r="J282" s="21" t="s">
        <v>7</v>
      </c>
      <c r="K282" s="22">
        <f t="shared" si="17"/>
        <v>0</v>
      </c>
      <c r="L282" s="19">
        <f t="shared" si="19"/>
        <v>890000</v>
      </c>
      <c r="M282" s="19">
        <f t="shared" si="20"/>
        <v>0</v>
      </c>
    </row>
    <row r="283" spans="1:13" ht="17.100000000000001" customHeight="1">
      <c r="A283" s="17" t="s">
        <v>20</v>
      </c>
      <c r="B283" s="17" t="s">
        <v>662</v>
      </c>
      <c r="C283" s="25" t="s">
        <v>199</v>
      </c>
      <c r="D283" s="17" t="s">
        <v>663</v>
      </c>
      <c r="E283" s="19">
        <v>676000</v>
      </c>
      <c r="F283" s="20">
        <v>676000</v>
      </c>
      <c r="G283" s="19">
        <f t="shared" si="18"/>
        <v>0</v>
      </c>
      <c r="H283" s="19">
        <v>0</v>
      </c>
      <c r="I283" s="19">
        <v>0</v>
      </c>
      <c r="J283" s="21" t="s">
        <v>7</v>
      </c>
      <c r="K283" s="22">
        <f t="shared" si="17"/>
        <v>0</v>
      </c>
      <c r="L283" s="19">
        <f t="shared" si="19"/>
        <v>676000</v>
      </c>
      <c r="M283" s="19">
        <f t="shared" si="20"/>
        <v>0</v>
      </c>
    </row>
    <row r="284" spans="1:13" ht="17.100000000000001" customHeight="1">
      <c r="A284" s="17" t="s">
        <v>20</v>
      </c>
      <c r="B284" s="17" t="s">
        <v>656</v>
      </c>
      <c r="C284" s="25" t="s">
        <v>657</v>
      </c>
      <c r="D284" s="17" t="s">
        <v>658</v>
      </c>
      <c r="E284" s="19">
        <v>3701630</v>
      </c>
      <c r="F284" s="20">
        <v>3701630</v>
      </c>
      <c r="G284" s="19">
        <f t="shared" si="18"/>
        <v>0</v>
      </c>
      <c r="H284" s="19">
        <v>0</v>
      </c>
      <c r="I284" s="19">
        <v>0</v>
      </c>
      <c r="J284" s="21" t="s">
        <v>7</v>
      </c>
      <c r="K284" s="22">
        <f t="shared" si="17"/>
        <v>0</v>
      </c>
      <c r="L284" s="19">
        <f t="shared" si="19"/>
        <v>3701630</v>
      </c>
      <c r="M284" s="19">
        <f t="shared" si="20"/>
        <v>0</v>
      </c>
    </row>
    <row r="285" spans="1:13" ht="17.100000000000001" customHeight="1">
      <c r="A285" s="17" t="s">
        <v>20</v>
      </c>
      <c r="B285" s="17" t="s">
        <v>653</v>
      </c>
      <c r="C285" s="25" t="s">
        <v>654</v>
      </c>
      <c r="D285" s="17" t="s">
        <v>655</v>
      </c>
      <c r="E285" s="19">
        <v>6600000</v>
      </c>
      <c r="F285" s="20">
        <v>6600000</v>
      </c>
      <c r="G285" s="19">
        <f t="shared" si="18"/>
        <v>0</v>
      </c>
      <c r="H285" s="19">
        <v>0</v>
      </c>
      <c r="I285" s="19">
        <v>0</v>
      </c>
      <c r="J285" s="21" t="s">
        <v>7</v>
      </c>
      <c r="K285" s="22">
        <f t="shared" si="17"/>
        <v>0</v>
      </c>
      <c r="L285" s="19">
        <f t="shared" si="19"/>
        <v>6600000</v>
      </c>
      <c r="M285" s="19">
        <f t="shared" si="20"/>
        <v>0</v>
      </c>
    </row>
    <row r="286" spans="1:13" ht="17.100000000000001" customHeight="1">
      <c r="A286" s="17" t="s">
        <v>20</v>
      </c>
      <c r="B286" s="17" t="s">
        <v>664</v>
      </c>
      <c r="C286" s="25" t="s">
        <v>665</v>
      </c>
      <c r="D286" s="17" t="s">
        <v>666</v>
      </c>
      <c r="E286" s="19">
        <v>245000</v>
      </c>
      <c r="F286" s="20">
        <v>245000</v>
      </c>
      <c r="G286" s="19">
        <f t="shared" si="18"/>
        <v>0</v>
      </c>
      <c r="H286" s="19">
        <v>0</v>
      </c>
      <c r="I286" s="19">
        <v>0</v>
      </c>
      <c r="J286" s="21" t="s">
        <v>7</v>
      </c>
      <c r="K286" s="22">
        <f t="shared" si="17"/>
        <v>0</v>
      </c>
      <c r="L286" s="19">
        <f t="shared" si="19"/>
        <v>245000</v>
      </c>
      <c r="M286" s="19">
        <f t="shared" si="20"/>
        <v>0</v>
      </c>
    </row>
    <row r="287" spans="1:13" ht="17.100000000000001" customHeight="1">
      <c r="A287" s="17" t="s">
        <v>20</v>
      </c>
      <c r="B287" s="17" t="s">
        <v>659</v>
      </c>
      <c r="C287" s="25" t="s">
        <v>660</v>
      </c>
      <c r="D287" s="17" t="s">
        <v>661</v>
      </c>
      <c r="E287" s="19">
        <v>750000</v>
      </c>
      <c r="F287" s="20">
        <v>750000</v>
      </c>
      <c r="G287" s="19">
        <f t="shared" si="18"/>
        <v>0</v>
      </c>
      <c r="H287" s="19">
        <v>0</v>
      </c>
      <c r="I287" s="19">
        <v>0</v>
      </c>
      <c r="J287" s="21" t="s">
        <v>7</v>
      </c>
      <c r="K287" s="22">
        <f t="shared" si="17"/>
        <v>0</v>
      </c>
      <c r="L287" s="19">
        <f t="shared" si="19"/>
        <v>750000</v>
      </c>
      <c r="M287" s="19">
        <f t="shared" si="20"/>
        <v>0</v>
      </c>
    </row>
    <row r="288" spans="1:13" ht="17.100000000000001" customHeight="1">
      <c r="A288" s="17" t="s">
        <v>20</v>
      </c>
      <c r="B288" s="17" t="s">
        <v>668</v>
      </c>
      <c r="C288" s="25" t="s">
        <v>669</v>
      </c>
      <c r="D288" s="17" t="s">
        <v>670</v>
      </c>
      <c r="E288" s="19">
        <v>2706000</v>
      </c>
      <c r="F288" s="20">
        <v>2706000</v>
      </c>
      <c r="G288" s="19">
        <f t="shared" si="18"/>
        <v>0</v>
      </c>
      <c r="H288" s="19">
        <v>0</v>
      </c>
      <c r="I288" s="19">
        <v>0</v>
      </c>
      <c r="J288" s="21" t="s">
        <v>7</v>
      </c>
      <c r="K288" s="22">
        <f t="shared" si="17"/>
        <v>0</v>
      </c>
      <c r="L288" s="19">
        <f t="shared" si="19"/>
        <v>2706000</v>
      </c>
      <c r="M288" s="19">
        <f t="shared" si="20"/>
        <v>0</v>
      </c>
    </row>
    <row r="289" spans="1:13" ht="17.100000000000001" customHeight="1">
      <c r="A289" s="17" t="s">
        <v>20</v>
      </c>
      <c r="B289" s="17" t="s">
        <v>671</v>
      </c>
      <c r="C289" s="25" t="s">
        <v>672</v>
      </c>
      <c r="D289" s="17" t="s">
        <v>670</v>
      </c>
      <c r="E289" s="19">
        <v>700000</v>
      </c>
      <c r="F289" s="20">
        <v>700000</v>
      </c>
      <c r="G289" s="19">
        <f t="shared" si="18"/>
        <v>0</v>
      </c>
      <c r="H289" s="19">
        <v>0</v>
      </c>
      <c r="I289" s="19">
        <v>0</v>
      </c>
      <c r="J289" s="21" t="s">
        <v>7</v>
      </c>
      <c r="K289" s="22">
        <f t="shared" si="17"/>
        <v>0</v>
      </c>
      <c r="L289" s="19">
        <f t="shared" si="19"/>
        <v>700000</v>
      </c>
      <c r="M289" s="19">
        <f t="shared" si="20"/>
        <v>0</v>
      </c>
    </row>
    <row r="290" spans="1:13" ht="17.100000000000001" customHeight="1">
      <c r="A290" s="17" t="s">
        <v>20</v>
      </c>
      <c r="B290" s="17" t="s">
        <v>673</v>
      </c>
      <c r="C290" s="25" t="s">
        <v>559</v>
      </c>
      <c r="D290" s="17" t="s">
        <v>674</v>
      </c>
      <c r="E290" s="19">
        <v>309000</v>
      </c>
      <c r="F290" s="20">
        <v>309000</v>
      </c>
      <c r="G290" s="19">
        <f t="shared" si="18"/>
        <v>0</v>
      </c>
      <c r="H290" s="19">
        <v>0</v>
      </c>
      <c r="I290" s="19">
        <v>0</v>
      </c>
      <c r="J290" s="21" t="s">
        <v>7</v>
      </c>
      <c r="K290" s="22">
        <f t="shared" si="17"/>
        <v>0</v>
      </c>
      <c r="L290" s="19">
        <f t="shared" si="19"/>
        <v>309000</v>
      </c>
      <c r="M290" s="19">
        <f t="shared" si="20"/>
        <v>0</v>
      </c>
    </row>
    <row r="291" spans="1:13" ht="17.100000000000001" customHeight="1">
      <c r="A291" s="17" t="s">
        <v>20</v>
      </c>
      <c r="B291" s="17" t="s">
        <v>675</v>
      </c>
      <c r="C291" s="25" t="s">
        <v>676</v>
      </c>
      <c r="D291" s="17" t="s">
        <v>677</v>
      </c>
      <c r="E291" s="19">
        <v>1700000</v>
      </c>
      <c r="F291" s="20">
        <v>1700000</v>
      </c>
      <c r="G291" s="19">
        <f t="shared" si="18"/>
        <v>0</v>
      </c>
      <c r="H291" s="19">
        <v>0</v>
      </c>
      <c r="I291" s="19">
        <v>0</v>
      </c>
      <c r="J291" s="21" t="s">
        <v>7</v>
      </c>
      <c r="K291" s="22">
        <f t="shared" si="17"/>
        <v>0</v>
      </c>
      <c r="L291" s="19">
        <f t="shared" si="19"/>
        <v>1700000</v>
      </c>
      <c r="M291" s="19">
        <f t="shared" si="20"/>
        <v>0</v>
      </c>
    </row>
    <row r="292" spans="1:13" ht="17.100000000000001" customHeight="1">
      <c r="A292" s="17" t="s">
        <v>20</v>
      </c>
      <c r="B292" s="17" t="s">
        <v>678</v>
      </c>
      <c r="C292" s="25" t="s">
        <v>679</v>
      </c>
      <c r="D292" s="17" t="s">
        <v>677</v>
      </c>
      <c r="E292" s="19">
        <v>2100000</v>
      </c>
      <c r="F292" s="20">
        <v>2100000</v>
      </c>
      <c r="G292" s="19">
        <f t="shared" si="18"/>
        <v>0</v>
      </c>
      <c r="H292" s="19">
        <v>0</v>
      </c>
      <c r="I292" s="19">
        <v>0</v>
      </c>
      <c r="J292" s="21" t="s">
        <v>7</v>
      </c>
      <c r="K292" s="22">
        <f t="shared" si="17"/>
        <v>0</v>
      </c>
      <c r="L292" s="19">
        <f t="shared" si="19"/>
        <v>2100000</v>
      </c>
      <c r="M292" s="19">
        <f t="shared" si="20"/>
        <v>0</v>
      </c>
    </row>
    <row r="293" spans="1:13" ht="17.100000000000001" customHeight="1">
      <c r="A293" s="17" t="s">
        <v>20</v>
      </c>
      <c r="B293" s="17" t="s">
        <v>682</v>
      </c>
      <c r="C293" s="25" t="s">
        <v>665</v>
      </c>
      <c r="D293" s="17" t="s">
        <v>681</v>
      </c>
      <c r="E293" s="19">
        <v>261350</v>
      </c>
      <c r="F293" s="20">
        <v>261350</v>
      </c>
      <c r="G293" s="19">
        <f t="shared" si="18"/>
        <v>0</v>
      </c>
      <c r="H293" s="19">
        <v>0</v>
      </c>
      <c r="I293" s="19">
        <v>0</v>
      </c>
      <c r="J293" s="21" t="s">
        <v>7</v>
      </c>
      <c r="K293" s="22">
        <f t="shared" si="17"/>
        <v>0</v>
      </c>
      <c r="L293" s="19">
        <f t="shared" si="19"/>
        <v>261350</v>
      </c>
      <c r="M293" s="19">
        <f t="shared" si="20"/>
        <v>0</v>
      </c>
    </row>
    <row r="294" spans="1:13" ht="17.100000000000001" customHeight="1">
      <c r="A294" s="17" t="s">
        <v>20</v>
      </c>
      <c r="B294" s="17" t="s">
        <v>680</v>
      </c>
      <c r="C294" s="25" t="s">
        <v>512</v>
      </c>
      <c r="D294" s="17" t="s">
        <v>681</v>
      </c>
      <c r="E294" s="19">
        <v>12000000</v>
      </c>
      <c r="F294" s="20">
        <v>12000000</v>
      </c>
      <c r="G294" s="19">
        <f t="shared" si="18"/>
        <v>0</v>
      </c>
      <c r="H294" s="19">
        <v>0</v>
      </c>
      <c r="I294" s="19">
        <v>0</v>
      </c>
      <c r="J294" s="21" t="s">
        <v>7</v>
      </c>
      <c r="K294" s="22">
        <f t="shared" si="17"/>
        <v>0</v>
      </c>
      <c r="L294" s="19">
        <f t="shared" si="19"/>
        <v>12000000</v>
      </c>
      <c r="M294" s="19">
        <f t="shared" si="20"/>
        <v>0</v>
      </c>
    </row>
    <row r="295" spans="1:13" ht="17.100000000000001" customHeight="1">
      <c r="A295" s="17" t="s">
        <v>20</v>
      </c>
      <c r="B295" s="17" t="s">
        <v>683</v>
      </c>
      <c r="C295" s="25" t="s">
        <v>684</v>
      </c>
      <c r="D295" s="17" t="s">
        <v>685</v>
      </c>
      <c r="E295" s="19">
        <v>1375000</v>
      </c>
      <c r="F295" s="20">
        <v>1375000</v>
      </c>
      <c r="G295" s="19">
        <f t="shared" si="18"/>
        <v>0</v>
      </c>
      <c r="H295" s="19">
        <v>0</v>
      </c>
      <c r="I295" s="19">
        <v>0</v>
      </c>
      <c r="J295" s="21" t="s">
        <v>7</v>
      </c>
      <c r="K295" s="22">
        <f t="shared" si="17"/>
        <v>0</v>
      </c>
      <c r="L295" s="19">
        <f t="shared" si="19"/>
        <v>1375000</v>
      </c>
      <c r="M295" s="19">
        <f t="shared" si="20"/>
        <v>0</v>
      </c>
    </row>
    <row r="296" spans="1:13" ht="17.100000000000001" customHeight="1">
      <c r="A296" s="17" t="s">
        <v>20</v>
      </c>
      <c r="B296" s="17" t="s">
        <v>686</v>
      </c>
      <c r="C296" s="25" t="s">
        <v>687</v>
      </c>
      <c r="D296" s="17" t="s">
        <v>13</v>
      </c>
      <c r="E296" s="19">
        <v>1760000</v>
      </c>
      <c r="F296" s="20">
        <v>1760000</v>
      </c>
      <c r="G296" s="19">
        <f t="shared" si="18"/>
        <v>0</v>
      </c>
      <c r="H296" s="19">
        <v>0</v>
      </c>
      <c r="I296" s="19">
        <v>0</v>
      </c>
      <c r="J296" s="21" t="s">
        <v>7</v>
      </c>
      <c r="K296" s="22">
        <f t="shared" si="17"/>
        <v>0</v>
      </c>
      <c r="L296" s="19">
        <f t="shared" si="19"/>
        <v>1760000</v>
      </c>
      <c r="M296" s="19">
        <f t="shared" si="20"/>
        <v>0</v>
      </c>
    </row>
    <row r="297" spans="1:13" ht="17.100000000000001" customHeight="1">
      <c r="A297" s="17" t="s">
        <v>20</v>
      </c>
      <c r="B297" s="17" t="s">
        <v>688</v>
      </c>
      <c r="C297" s="25" t="s">
        <v>654</v>
      </c>
      <c r="D297" s="17" t="s">
        <v>689</v>
      </c>
      <c r="E297" s="19">
        <v>1248000</v>
      </c>
      <c r="F297" s="20">
        <v>1248000</v>
      </c>
      <c r="G297" s="19">
        <f t="shared" si="18"/>
        <v>0</v>
      </c>
      <c r="H297" s="19">
        <v>0</v>
      </c>
      <c r="I297" s="19">
        <v>0</v>
      </c>
      <c r="J297" s="21" t="s">
        <v>7</v>
      </c>
      <c r="K297" s="22">
        <f t="shared" si="17"/>
        <v>0</v>
      </c>
      <c r="L297" s="19">
        <f t="shared" si="19"/>
        <v>1248000</v>
      </c>
      <c r="M297" s="19">
        <f t="shared" si="20"/>
        <v>0</v>
      </c>
    </row>
    <row r="298" spans="1:13" ht="17.100000000000001" customHeight="1">
      <c r="A298" s="17" t="s">
        <v>20</v>
      </c>
      <c r="B298" s="17" t="s">
        <v>690</v>
      </c>
      <c r="C298" s="25" t="s">
        <v>665</v>
      </c>
      <c r="D298" s="17" t="s">
        <v>691</v>
      </c>
      <c r="E298" s="19">
        <v>522700</v>
      </c>
      <c r="F298" s="20">
        <v>522700</v>
      </c>
      <c r="G298" s="19">
        <f t="shared" si="18"/>
        <v>0</v>
      </c>
      <c r="H298" s="19">
        <v>0</v>
      </c>
      <c r="I298" s="19">
        <v>0</v>
      </c>
      <c r="J298" s="21" t="s">
        <v>7</v>
      </c>
      <c r="K298" s="22">
        <f t="shared" si="17"/>
        <v>0</v>
      </c>
      <c r="L298" s="19">
        <f t="shared" si="19"/>
        <v>522700</v>
      </c>
      <c r="M298" s="19">
        <f t="shared" si="20"/>
        <v>0</v>
      </c>
    </row>
    <row r="299" spans="1:13" ht="17.100000000000001" customHeight="1">
      <c r="A299" s="17" t="s">
        <v>20</v>
      </c>
      <c r="B299" s="17" t="s">
        <v>692</v>
      </c>
      <c r="C299" s="25" t="s">
        <v>693</v>
      </c>
      <c r="D299" s="17" t="s">
        <v>694</v>
      </c>
      <c r="E299" s="19">
        <v>8360000</v>
      </c>
      <c r="F299" s="20">
        <v>8360000</v>
      </c>
      <c r="G299" s="19">
        <f t="shared" si="18"/>
        <v>0</v>
      </c>
      <c r="H299" s="19">
        <v>0</v>
      </c>
      <c r="I299" s="19">
        <v>0</v>
      </c>
      <c r="J299" s="21" t="s">
        <v>7</v>
      </c>
      <c r="K299" s="22">
        <f t="shared" si="17"/>
        <v>0</v>
      </c>
      <c r="L299" s="19">
        <f t="shared" si="19"/>
        <v>8360000</v>
      </c>
      <c r="M299" s="19">
        <f t="shared" si="20"/>
        <v>0</v>
      </c>
    </row>
    <row r="300" spans="1:13" ht="17.100000000000001" customHeight="1">
      <c r="A300" s="17" t="s">
        <v>20</v>
      </c>
      <c r="B300" s="17" t="s">
        <v>697</v>
      </c>
      <c r="C300" s="25" t="s">
        <v>698</v>
      </c>
      <c r="D300" s="17" t="s">
        <v>694</v>
      </c>
      <c r="E300" s="19">
        <v>660000</v>
      </c>
      <c r="F300" s="20">
        <v>660000</v>
      </c>
      <c r="G300" s="19">
        <f t="shared" si="18"/>
        <v>0</v>
      </c>
      <c r="H300" s="19">
        <v>0</v>
      </c>
      <c r="I300" s="19">
        <v>0</v>
      </c>
      <c r="J300" s="21" t="s">
        <v>7</v>
      </c>
      <c r="K300" s="22">
        <f t="shared" si="17"/>
        <v>0</v>
      </c>
      <c r="L300" s="19">
        <f t="shared" si="19"/>
        <v>660000</v>
      </c>
      <c r="M300" s="19">
        <f t="shared" si="20"/>
        <v>0</v>
      </c>
    </row>
    <row r="301" spans="1:13" ht="17.100000000000001" customHeight="1">
      <c r="A301" s="17" t="s">
        <v>20</v>
      </c>
      <c r="B301" s="17" t="s">
        <v>699</v>
      </c>
      <c r="C301" s="25" t="s">
        <v>448</v>
      </c>
      <c r="D301" s="17" t="s">
        <v>700</v>
      </c>
      <c r="E301" s="19">
        <v>79728180</v>
      </c>
      <c r="F301" s="20">
        <v>79728180</v>
      </c>
      <c r="G301" s="19">
        <f t="shared" si="18"/>
        <v>0</v>
      </c>
      <c r="H301" s="19">
        <v>0</v>
      </c>
      <c r="I301" s="19">
        <v>0</v>
      </c>
      <c r="J301" s="21" t="s">
        <v>7</v>
      </c>
      <c r="K301" s="22">
        <f t="shared" si="17"/>
        <v>0</v>
      </c>
      <c r="L301" s="19">
        <f t="shared" si="19"/>
        <v>79728180</v>
      </c>
      <c r="M301" s="19">
        <f t="shared" si="20"/>
        <v>0</v>
      </c>
    </row>
    <row r="302" spans="1:13" ht="17.100000000000001" customHeight="1">
      <c r="A302" s="17" t="s">
        <v>20</v>
      </c>
      <c r="B302" s="17" t="s">
        <v>701</v>
      </c>
      <c r="C302" s="25" t="s">
        <v>702</v>
      </c>
      <c r="D302" s="17" t="s">
        <v>700</v>
      </c>
      <c r="E302" s="19">
        <v>3344900</v>
      </c>
      <c r="F302" s="20">
        <v>3344900</v>
      </c>
      <c r="G302" s="19">
        <f t="shared" si="18"/>
        <v>0</v>
      </c>
      <c r="H302" s="19">
        <v>0</v>
      </c>
      <c r="I302" s="19">
        <v>0</v>
      </c>
      <c r="J302" s="21" t="s">
        <v>7</v>
      </c>
      <c r="K302" s="22">
        <f t="shared" si="17"/>
        <v>0</v>
      </c>
      <c r="L302" s="19">
        <f t="shared" si="19"/>
        <v>3344900</v>
      </c>
      <c r="M302" s="19">
        <f t="shared" si="20"/>
        <v>0</v>
      </c>
    </row>
    <row r="303" spans="1:13" ht="17.100000000000001" customHeight="1">
      <c r="A303" s="17" t="s">
        <v>20</v>
      </c>
      <c r="B303" s="17" t="s">
        <v>705</v>
      </c>
      <c r="C303" s="25" t="s">
        <v>706</v>
      </c>
      <c r="D303" s="17" t="s">
        <v>707</v>
      </c>
      <c r="E303" s="19">
        <v>2000000</v>
      </c>
      <c r="F303" s="20">
        <v>2000000</v>
      </c>
      <c r="G303" s="19">
        <f t="shared" si="18"/>
        <v>0</v>
      </c>
      <c r="H303" s="19">
        <v>0</v>
      </c>
      <c r="I303" s="19">
        <v>0</v>
      </c>
      <c r="J303" s="21" t="s">
        <v>7</v>
      </c>
      <c r="K303" s="22">
        <f t="shared" si="17"/>
        <v>0</v>
      </c>
      <c r="L303" s="19">
        <f t="shared" si="19"/>
        <v>2000000</v>
      </c>
      <c r="M303" s="19">
        <f t="shared" si="20"/>
        <v>0</v>
      </c>
    </row>
    <row r="304" spans="1:13" ht="17.100000000000001" customHeight="1">
      <c r="A304" s="17" t="s">
        <v>20</v>
      </c>
      <c r="B304" s="17" t="s">
        <v>708</v>
      </c>
      <c r="C304" s="25" t="s">
        <v>489</v>
      </c>
      <c r="D304" s="17" t="s">
        <v>709</v>
      </c>
      <c r="E304" s="19">
        <v>3969530</v>
      </c>
      <c r="F304" s="20">
        <v>3969530</v>
      </c>
      <c r="G304" s="19">
        <f t="shared" si="18"/>
        <v>0</v>
      </c>
      <c r="H304" s="19">
        <v>0</v>
      </c>
      <c r="I304" s="19">
        <v>0</v>
      </c>
      <c r="J304" s="21" t="s">
        <v>7</v>
      </c>
      <c r="K304" s="22">
        <f t="shared" si="17"/>
        <v>0</v>
      </c>
      <c r="L304" s="19">
        <f t="shared" si="19"/>
        <v>3969530</v>
      </c>
      <c r="M304" s="19">
        <f t="shared" si="20"/>
        <v>0</v>
      </c>
    </row>
    <row r="305" spans="1:13" ht="17.100000000000001" customHeight="1">
      <c r="A305" s="17" t="s">
        <v>20</v>
      </c>
      <c r="B305" s="17" t="s">
        <v>713</v>
      </c>
      <c r="C305" s="25" t="s">
        <v>714</v>
      </c>
      <c r="D305" s="17" t="s">
        <v>712</v>
      </c>
      <c r="E305" s="19">
        <v>1340000</v>
      </c>
      <c r="F305" s="20">
        <v>1340000</v>
      </c>
      <c r="G305" s="19">
        <f t="shared" si="18"/>
        <v>0</v>
      </c>
      <c r="H305" s="19">
        <v>0</v>
      </c>
      <c r="I305" s="19">
        <v>0</v>
      </c>
      <c r="J305" s="21" t="s">
        <v>7</v>
      </c>
      <c r="K305" s="22">
        <f t="shared" si="17"/>
        <v>0</v>
      </c>
      <c r="L305" s="19">
        <f t="shared" si="19"/>
        <v>1340000</v>
      </c>
      <c r="M305" s="19">
        <f t="shared" si="20"/>
        <v>0</v>
      </c>
    </row>
    <row r="306" spans="1:13" ht="17.100000000000001" customHeight="1">
      <c r="A306" s="17" t="s">
        <v>20</v>
      </c>
      <c r="B306" s="17" t="s">
        <v>710</v>
      </c>
      <c r="C306" s="25" t="s">
        <v>711</v>
      </c>
      <c r="D306" s="17" t="s">
        <v>712</v>
      </c>
      <c r="E306" s="19">
        <v>600000</v>
      </c>
      <c r="F306" s="20">
        <v>600000</v>
      </c>
      <c r="G306" s="19">
        <f t="shared" si="18"/>
        <v>0</v>
      </c>
      <c r="H306" s="19">
        <v>0</v>
      </c>
      <c r="I306" s="19">
        <v>0</v>
      </c>
      <c r="J306" s="21" t="s">
        <v>7</v>
      </c>
      <c r="K306" s="22">
        <f t="shared" si="17"/>
        <v>0</v>
      </c>
      <c r="L306" s="19">
        <f t="shared" si="19"/>
        <v>600000</v>
      </c>
      <c r="M306" s="19">
        <f t="shared" si="20"/>
        <v>0</v>
      </c>
    </row>
    <row r="307" spans="1:13" ht="17.100000000000001" customHeight="1">
      <c r="A307" s="17" t="s">
        <v>20</v>
      </c>
      <c r="B307" s="17" t="s">
        <v>715</v>
      </c>
      <c r="C307" s="25" t="s">
        <v>716</v>
      </c>
      <c r="D307" s="17" t="s">
        <v>717</v>
      </c>
      <c r="E307" s="19">
        <v>4635350</v>
      </c>
      <c r="F307" s="20">
        <v>4635350</v>
      </c>
      <c r="G307" s="19">
        <f t="shared" si="18"/>
        <v>0</v>
      </c>
      <c r="H307" s="19">
        <v>0</v>
      </c>
      <c r="I307" s="19">
        <v>0</v>
      </c>
      <c r="J307" s="21" t="s">
        <v>7</v>
      </c>
      <c r="K307" s="22">
        <f t="shared" si="17"/>
        <v>0</v>
      </c>
      <c r="L307" s="19">
        <f t="shared" si="19"/>
        <v>4635350</v>
      </c>
      <c r="M307" s="19">
        <f t="shared" si="20"/>
        <v>0</v>
      </c>
    </row>
    <row r="308" spans="1:13" ht="17.100000000000001" customHeight="1">
      <c r="A308" s="17" t="s">
        <v>20</v>
      </c>
      <c r="B308" s="17" t="s">
        <v>718</v>
      </c>
      <c r="C308" s="25" t="s">
        <v>719</v>
      </c>
      <c r="D308" s="17" t="s">
        <v>720</v>
      </c>
      <c r="E308" s="19">
        <v>490000</v>
      </c>
      <c r="F308" s="20">
        <v>490000</v>
      </c>
      <c r="G308" s="19">
        <f t="shared" si="18"/>
        <v>0</v>
      </c>
      <c r="H308" s="19">
        <v>0</v>
      </c>
      <c r="I308" s="19">
        <v>0</v>
      </c>
      <c r="J308" s="21" t="s">
        <v>7</v>
      </c>
      <c r="K308" s="22">
        <f t="shared" si="17"/>
        <v>0</v>
      </c>
      <c r="L308" s="19">
        <f t="shared" si="19"/>
        <v>490000</v>
      </c>
      <c r="M308" s="19">
        <f t="shared" si="20"/>
        <v>0</v>
      </c>
    </row>
    <row r="309" spans="1:13" ht="17.100000000000001" customHeight="1">
      <c r="A309" s="17" t="s">
        <v>20</v>
      </c>
      <c r="B309" s="17" t="s">
        <v>721</v>
      </c>
      <c r="C309" s="25" t="s">
        <v>722</v>
      </c>
      <c r="D309" s="17" t="s">
        <v>720</v>
      </c>
      <c r="E309" s="19">
        <v>1008700</v>
      </c>
      <c r="F309" s="20">
        <v>1008700</v>
      </c>
      <c r="G309" s="19">
        <f t="shared" si="18"/>
        <v>0</v>
      </c>
      <c r="H309" s="19">
        <v>0</v>
      </c>
      <c r="I309" s="19">
        <v>0</v>
      </c>
      <c r="J309" s="21" t="s">
        <v>7</v>
      </c>
      <c r="K309" s="22">
        <f t="shared" si="17"/>
        <v>0</v>
      </c>
      <c r="L309" s="19">
        <f t="shared" si="19"/>
        <v>1008700</v>
      </c>
      <c r="M309" s="19">
        <f t="shared" si="20"/>
        <v>0</v>
      </c>
    </row>
    <row r="310" spans="1:13" ht="17.100000000000001" customHeight="1">
      <c r="A310" s="17" t="s">
        <v>20</v>
      </c>
      <c r="B310" s="17" t="s">
        <v>723</v>
      </c>
      <c r="C310" s="25" t="s">
        <v>559</v>
      </c>
      <c r="D310" s="17" t="s">
        <v>724</v>
      </c>
      <c r="E310" s="19">
        <v>338000</v>
      </c>
      <c r="F310" s="20">
        <v>338000</v>
      </c>
      <c r="G310" s="19">
        <f t="shared" si="18"/>
        <v>0</v>
      </c>
      <c r="H310" s="19">
        <v>0</v>
      </c>
      <c r="I310" s="19">
        <v>0</v>
      </c>
      <c r="J310" s="21" t="s">
        <v>7</v>
      </c>
      <c r="K310" s="22">
        <f>G310</f>
        <v>0</v>
      </c>
      <c r="L310" s="19">
        <f t="shared" si="19"/>
        <v>338000</v>
      </c>
      <c r="M310" s="19">
        <f t="shared" si="20"/>
        <v>0</v>
      </c>
    </row>
    <row r="311" spans="1:13" ht="17.100000000000001" customHeight="1">
      <c r="A311" s="17" t="s">
        <v>20</v>
      </c>
      <c r="B311" s="17" t="s">
        <v>728</v>
      </c>
      <c r="C311" s="25" t="s">
        <v>729</v>
      </c>
      <c r="D311" s="17" t="s">
        <v>727</v>
      </c>
      <c r="E311" s="19">
        <v>770000</v>
      </c>
      <c r="F311" s="20">
        <v>770000</v>
      </c>
      <c r="G311" s="19">
        <f t="shared" si="18"/>
        <v>0</v>
      </c>
      <c r="H311" s="19">
        <v>0</v>
      </c>
      <c r="I311" s="19">
        <v>0</v>
      </c>
      <c r="J311" s="21" t="s">
        <v>7</v>
      </c>
      <c r="K311" s="22">
        <f t="shared" ref="K311:K349" si="21">G311</f>
        <v>0</v>
      </c>
      <c r="L311" s="19">
        <f t="shared" si="19"/>
        <v>770000</v>
      </c>
      <c r="M311" s="19">
        <f t="shared" si="20"/>
        <v>0</v>
      </c>
    </row>
    <row r="312" spans="1:13" ht="17.100000000000001" customHeight="1">
      <c r="A312" s="17" t="s">
        <v>20</v>
      </c>
      <c r="B312" s="17" t="s">
        <v>725</v>
      </c>
      <c r="C312" s="25" t="s">
        <v>726</v>
      </c>
      <c r="D312" s="17" t="s">
        <v>727</v>
      </c>
      <c r="E312" s="19">
        <v>335000</v>
      </c>
      <c r="F312" s="20">
        <v>335000</v>
      </c>
      <c r="G312" s="19">
        <f t="shared" si="18"/>
        <v>0</v>
      </c>
      <c r="H312" s="19">
        <v>0</v>
      </c>
      <c r="I312" s="19">
        <v>0</v>
      </c>
      <c r="J312" s="21" t="s">
        <v>7</v>
      </c>
      <c r="K312" s="22">
        <f t="shared" si="21"/>
        <v>0</v>
      </c>
      <c r="L312" s="19">
        <f t="shared" si="19"/>
        <v>335000</v>
      </c>
      <c r="M312" s="19">
        <f t="shared" si="20"/>
        <v>0</v>
      </c>
    </row>
    <row r="313" spans="1:13" ht="17.100000000000001" customHeight="1">
      <c r="A313" s="17" t="s">
        <v>20</v>
      </c>
      <c r="B313" s="17" t="s">
        <v>730</v>
      </c>
      <c r="C313" s="25" t="s">
        <v>387</v>
      </c>
      <c r="D313" s="17" t="s">
        <v>727</v>
      </c>
      <c r="E313" s="19">
        <v>1950000</v>
      </c>
      <c r="F313" s="20">
        <v>1950000</v>
      </c>
      <c r="G313" s="19">
        <f t="shared" si="18"/>
        <v>0</v>
      </c>
      <c r="H313" s="19">
        <v>0</v>
      </c>
      <c r="I313" s="19">
        <v>0</v>
      </c>
      <c r="J313" s="21" t="s">
        <v>7</v>
      </c>
      <c r="K313" s="22">
        <f t="shared" si="21"/>
        <v>0</v>
      </c>
      <c r="L313" s="19">
        <f t="shared" si="19"/>
        <v>1950000</v>
      </c>
      <c r="M313" s="19">
        <f t="shared" si="20"/>
        <v>0</v>
      </c>
    </row>
    <row r="314" spans="1:13" ht="17.100000000000001" customHeight="1">
      <c r="A314" s="17" t="s">
        <v>20</v>
      </c>
      <c r="B314" s="17" t="s">
        <v>731</v>
      </c>
      <c r="C314" s="25" t="s">
        <v>732</v>
      </c>
      <c r="D314" s="17" t="s">
        <v>733</v>
      </c>
      <c r="E314" s="19">
        <v>1700000</v>
      </c>
      <c r="F314" s="20">
        <v>1700000</v>
      </c>
      <c r="G314" s="19">
        <f t="shared" si="18"/>
        <v>0</v>
      </c>
      <c r="H314" s="19">
        <v>0</v>
      </c>
      <c r="I314" s="19">
        <v>0</v>
      </c>
      <c r="J314" s="21" t="s">
        <v>7</v>
      </c>
      <c r="K314" s="22">
        <f t="shared" si="21"/>
        <v>0</v>
      </c>
      <c r="L314" s="19">
        <f t="shared" si="19"/>
        <v>1700000</v>
      </c>
      <c r="M314" s="19">
        <f t="shared" si="20"/>
        <v>0</v>
      </c>
    </row>
    <row r="315" spans="1:13" ht="17.100000000000001" customHeight="1">
      <c r="A315" s="17" t="s">
        <v>20</v>
      </c>
      <c r="B315" s="17" t="s">
        <v>736</v>
      </c>
      <c r="C315" s="25" t="s">
        <v>737</v>
      </c>
      <c r="D315" s="17" t="s">
        <v>735</v>
      </c>
      <c r="E315" s="19">
        <v>1990690</v>
      </c>
      <c r="F315" s="20">
        <v>1990690</v>
      </c>
      <c r="G315" s="19">
        <f t="shared" si="18"/>
        <v>0</v>
      </c>
      <c r="H315" s="19">
        <v>0</v>
      </c>
      <c r="I315" s="19">
        <v>0</v>
      </c>
      <c r="J315" s="21" t="s">
        <v>7</v>
      </c>
      <c r="K315" s="22">
        <f t="shared" si="21"/>
        <v>0</v>
      </c>
      <c r="L315" s="19">
        <f t="shared" si="19"/>
        <v>1990690</v>
      </c>
      <c r="M315" s="19">
        <f t="shared" si="20"/>
        <v>0</v>
      </c>
    </row>
    <row r="316" spans="1:13" ht="17.100000000000001" customHeight="1">
      <c r="A316" s="17" t="s">
        <v>20</v>
      </c>
      <c r="B316" s="17" t="s">
        <v>738</v>
      </c>
      <c r="C316" s="25" t="s">
        <v>564</v>
      </c>
      <c r="D316" s="17" t="s">
        <v>735</v>
      </c>
      <c r="E316" s="19">
        <v>324740</v>
      </c>
      <c r="F316" s="20">
        <v>324740</v>
      </c>
      <c r="G316" s="19">
        <f t="shared" si="18"/>
        <v>0</v>
      </c>
      <c r="H316" s="19">
        <v>0</v>
      </c>
      <c r="I316" s="19">
        <v>0</v>
      </c>
      <c r="J316" s="21" t="s">
        <v>7</v>
      </c>
      <c r="K316" s="22">
        <f t="shared" si="21"/>
        <v>0</v>
      </c>
      <c r="L316" s="19">
        <f t="shared" si="19"/>
        <v>324740</v>
      </c>
      <c r="M316" s="19">
        <f t="shared" si="20"/>
        <v>0</v>
      </c>
    </row>
    <row r="317" spans="1:13" ht="17.100000000000001" customHeight="1">
      <c r="A317" s="17" t="s">
        <v>20</v>
      </c>
      <c r="B317" s="17" t="s">
        <v>734</v>
      </c>
      <c r="C317" s="25" t="s">
        <v>489</v>
      </c>
      <c r="D317" s="17" t="s">
        <v>735</v>
      </c>
      <c r="E317" s="19">
        <v>6259620</v>
      </c>
      <c r="F317" s="20">
        <v>6259620</v>
      </c>
      <c r="G317" s="19">
        <f t="shared" si="18"/>
        <v>0</v>
      </c>
      <c r="H317" s="19">
        <v>0</v>
      </c>
      <c r="I317" s="19">
        <v>0</v>
      </c>
      <c r="J317" s="21" t="s">
        <v>7</v>
      </c>
      <c r="K317" s="22">
        <f t="shared" si="21"/>
        <v>0</v>
      </c>
      <c r="L317" s="19">
        <f t="shared" si="19"/>
        <v>6259620</v>
      </c>
      <c r="M317" s="19">
        <f t="shared" si="20"/>
        <v>0</v>
      </c>
    </row>
    <row r="318" spans="1:13" ht="17.100000000000001" customHeight="1">
      <c r="A318" s="17" t="s">
        <v>20</v>
      </c>
      <c r="B318" s="17" t="s">
        <v>739</v>
      </c>
      <c r="C318" s="25" t="s">
        <v>740</v>
      </c>
      <c r="D318" s="17" t="s">
        <v>741</v>
      </c>
      <c r="E318" s="19">
        <v>1155000</v>
      </c>
      <c r="F318" s="20">
        <v>1155000</v>
      </c>
      <c r="G318" s="19">
        <f t="shared" si="18"/>
        <v>0</v>
      </c>
      <c r="H318" s="19">
        <v>0</v>
      </c>
      <c r="I318" s="19">
        <v>0</v>
      </c>
      <c r="J318" s="21" t="s">
        <v>7</v>
      </c>
      <c r="K318" s="22">
        <f t="shared" si="21"/>
        <v>0</v>
      </c>
      <c r="L318" s="19">
        <f t="shared" si="19"/>
        <v>1155000</v>
      </c>
      <c r="M318" s="19">
        <f t="shared" si="20"/>
        <v>0</v>
      </c>
    </row>
    <row r="319" spans="1:13" ht="17.100000000000001" customHeight="1">
      <c r="A319" s="17" t="s">
        <v>20</v>
      </c>
      <c r="B319" s="17" t="s">
        <v>744</v>
      </c>
      <c r="C319" s="25" t="s">
        <v>745</v>
      </c>
      <c r="D319" s="17" t="s">
        <v>746</v>
      </c>
      <c r="E319" s="19">
        <v>7962760</v>
      </c>
      <c r="F319" s="20">
        <v>7962760</v>
      </c>
      <c r="G319" s="19">
        <f t="shared" si="18"/>
        <v>0</v>
      </c>
      <c r="H319" s="19">
        <v>0</v>
      </c>
      <c r="I319" s="19">
        <v>0</v>
      </c>
      <c r="J319" s="21" t="s">
        <v>7</v>
      </c>
      <c r="K319" s="22">
        <f t="shared" si="21"/>
        <v>0</v>
      </c>
      <c r="L319" s="19">
        <f t="shared" si="19"/>
        <v>7962760</v>
      </c>
      <c r="M319" s="19">
        <f t="shared" si="20"/>
        <v>0</v>
      </c>
    </row>
    <row r="320" spans="1:13" ht="17.100000000000001" customHeight="1">
      <c r="A320" s="17" t="s">
        <v>20</v>
      </c>
      <c r="B320" s="17" t="s">
        <v>747</v>
      </c>
      <c r="C320" s="25" t="s">
        <v>748</v>
      </c>
      <c r="D320" s="17" t="s">
        <v>746</v>
      </c>
      <c r="E320" s="19">
        <v>1407560</v>
      </c>
      <c r="F320" s="20">
        <v>1407560</v>
      </c>
      <c r="G320" s="19">
        <f t="shared" si="18"/>
        <v>0</v>
      </c>
      <c r="H320" s="19">
        <v>0</v>
      </c>
      <c r="I320" s="19">
        <v>0</v>
      </c>
      <c r="J320" s="21" t="s">
        <v>7</v>
      </c>
      <c r="K320" s="22">
        <f t="shared" si="21"/>
        <v>0</v>
      </c>
      <c r="L320" s="19">
        <f t="shared" si="19"/>
        <v>1407560</v>
      </c>
      <c r="M320" s="19">
        <f t="shared" si="20"/>
        <v>0</v>
      </c>
    </row>
    <row r="321" spans="1:13" ht="17.100000000000001" customHeight="1">
      <c r="A321" s="17" t="s">
        <v>20</v>
      </c>
      <c r="B321" s="17" t="s">
        <v>749</v>
      </c>
      <c r="C321" s="25" t="s">
        <v>750</v>
      </c>
      <c r="D321" s="17" t="s">
        <v>746</v>
      </c>
      <c r="E321" s="19">
        <v>330000</v>
      </c>
      <c r="F321" s="20">
        <v>330000</v>
      </c>
      <c r="G321" s="19">
        <f t="shared" si="18"/>
        <v>0</v>
      </c>
      <c r="H321" s="19">
        <v>0</v>
      </c>
      <c r="I321" s="19">
        <v>0</v>
      </c>
      <c r="J321" s="21" t="s">
        <v>7</v>
      </c>
      <c r="K321" s="22">
        <f t="shared" si="21"/>
        <v>0</v>
      </c>
      <c r="L321" s="19">
        <f t="shared" si="19"/>
        <v>330000</v>
      </c>
      <c r="M321" s="19">
        <f t="shared" si="20"/>
        <v>0</v>
      </c>
    </row>
    <row r="322" spans="1:13" ht="17.100000000000001" customHeight="1">
      <c r="A322" s="17" t="s">
        <v>20</v>
      </c>
      <c r="B322" s="17" t="s">
        <v>754</v>
      </c>
      <c r="C322" s="25" t="s">
        <v>755</v>
      </c>
      <c r="D322" s="17" t="s">
        <v>753</v>
      </c>
      <c r="E322" s="19">
        <v>2299000</v>
      </c>
      <c r="F322" s="20">
        <v>2299000</v>
      </c>
      <c r="G322" s="19">
        <f t="shared" si="18"/>
        <v>0</v>
      </c>
      <c r="H322" s="19">
        <v>0</v>
      </c>
      <c r="I322" s="19">
        <v>0</v>
      </c>
      <c r="J322" s="21" t="s">
        <v>7</v>
      </c>
      <c r="K322" s="22">
        <f t="shared" si="21"/>
        <v>0</v>
      </c>
      <c r="L322" s="19">
        <f t="shared" si="19"/>
        <v>2299000</v>
      </c>
      <c r="M322" s="19">
        <f t="shared" si="20"/>
        <v>0</v>
      </c>
    </row>
    <row r="323" spans="1:13" ht="17.100000000000001" customHeight="1">
      <c r="A323" s="17" t="s">
        <v>20</v>
      </c>
      <c r="B323" s="17" t="s">
        <v>760</v>
      </c>
      <c r="C323" s="25" t="s">
        <v>761</v>
      </c>
      <c r="D323" s="17" t="s">
        <v>753</v>
      </c>
      <c r="E323" s="19">
        <v>12184700</v>
      </c>
      <c r="F323" s="20">
        <v>12184700</v>
      </c>
      <c r="G323" s="19">
        <f t="shared" si="18"/>
        <v>0</v>
      </c>
      <c r="H323" s="19">
        <v>0</v>
      </c>
      <c r="I323" s="19">
        <v>0</v>
      </c>
      <c r="J323" s="21" t="s">
        <v>7</v>
      </c>
      <c r="K323" s="22">
        <f t="shared" si="21"/>
        <v>0</v>
      </c>
      <c r="L323" s="19">
        <f t="shared" si="19"/>
        <v>12184700</v>
      </c>
      <c r="M323" s="19">
        <f t="shared" si="20"/>
        <v>0</v>
      </c>
    </row>
    <row r="324" spans="1:13" ht="17.100000000000001" customHeight="1">
      <c r="A324" s="17" t="s">
        <v>20</v>
      </c>
      <c r="B324" s="17" t="s">
        <v>756</v>
      </c>
      <c r="C324" s="25" t="s">
        <v>757</v>
      </c>
      <c r="D324" s="17" t="s">
        <v>753</v>
      </c>
      <c r="E324" s="19">
        <v>1122000</v>
      </c>
      <c r="F324" s="20">
        <v>1122000</v>
      </c>
      <c r="G324" s="19">
        <f t="shared" si="18"/>
        <v>0</v>
      </c>
      <c r="H324" s="19">
        <v>0</v>
      </c>
      <c r="I324" s="19">
        <v>0</v>
      </c>
      <c r="J324" s="21" t="s">
        <v>7</v>
      </c>
      <c r="K324" s="22">
        <f t="shared" si="21"/>
        <v>0</v>
      </c>
      <c r="L324" s="19">
        <f t="shared" si="19"/>
        <v>1122000</v>
      </c>
      <c r="M324" s="19">
        <f t="shared" si="20"/>
        <v>0</v>
      </c>
    </row>
    <row r="325" spans="1:13" ht="17.100000000000001" customHeight="1">
      <c r="A325" s="17" t="s">
        <v>20</v>
      </c>
      <c r="B325" s="17" t="s">
        <v>751</v>
      </c>
      <c r="C325" s="25" t="s">
        <v>752</v>
      </c>
      <c r="D325" s="17" t="s">
        <v>753</v>
      </c>
      <c r="E325" s="19">
        <v>3946800</v>
      </c>
      <c r="F325" s="20">
        <v>3946800</v>
      </c>
      <c r="G325" s="19">
        <f t="shared" si="18"/>
        <v>0</v>
      </c>
      <c r="H325" s="19">
        <v>0</v>
      </c>
      <c r="I325" s="19">
        <v>0</v>
      </c>
      <c r="J325" s="21" t="s">
        <v>7</v>
      </c>
      <c r="K325" s="22">
        <f t="shared" si="21"/>
        <v>0</v>
      </c>
      <c r="L325" s="19">
        <f t="shared" si="19"/>
        <v>3946800</v>
      </c>
      <c r="M325" s="19">
        <f t="shared" si="20"/>
        <v>0</v>
      </c>
    </row>
    <row r="326" spans="1:13" ht="17.100000000000001" customHeight="1">
      <c r="A326" s="17" t="s">
        <v>20</v>
      </c>
      <c r="B326" s="17" t="s">
        <v>758</v>
      </c>
      <c r="C326" s="25" t="s">
        <v>759</v>
      </c>
      <c r="D326" s="17" t="s">
        <v>753</v>
      </c>
      <c r="E326" s="19">
        <v>1320000</v>
      </c>
      <c r="F326" s="20">
        <v>1320000</v>
      </c>
      <c r="G326" s="19">
        <f t="shared" si="18"/>
        <v>0</v>
      </c>
      <c r="H326" s="19">
        <v>0</v>
      </c>
      <c r="I326" s="19">
        <v>0</v>
      </c>
      <c r="J326" s="21" t="s">
        <v>7</v>
      </c>
      <c r="K326" s="22">
        <f t="shared" si="21"/>
        <v>0</v>
      </c>
      <c r="L326" s="19">
        <f t="shared" si="19"/>
        <v>1320000</v>
      </c>
      <c r="M326" s="19">
        <f t="shared" si="20"/>
        <v>0</v>
      </c>
    </row>
    <row r="327" spans="1:13" ht="17.100000000000001" customHeight="1">
      <c r="A327" s="17" t="s">
        <v>20</v>
      </c>
      <c r="B327" s="17" t="s">
        <v>765</v>
      </c>
      <c r="C327" s="25" t="s">
        <v>766</v>
      </c>
      <c r="D327" s="17" t="s">
        <v>764</v>
      </c>
      <c r="E327" s="19">
        <v>198000</v>
      </c>
      <c r="F327" s="20">
        <v>198000</v>
      </c>
      <c r="G327" s="19">
        <f t="shared" si="18"/>
        <v>0</v>
      </c>
      <c r="H327" s="19">
        <v>0</v>
      </c>
      <c r="I327" s="19">
        <v>0</v>
      </c>
      <c r="J327" s="21" t="s">
        <v>7</v>
      </c>
      <c r="K327" s="22">
        <f t="shared" si="21"/>
        <v>0</v>
      </c>
      <c r="L327" s="19">
        <f t="shared" si="19"/>
        <v>198000</v>
      </c>
      <c r="M327" s="19">
        <f t="shared" si="20"/>
        <v>0</v>
      </c>
    </row>
    <row r="328" spans="1:13" ht="17.100000000000001" customHeight="1">
      <c r="A328" s="17" t="s">
        <v>20</v>
      </c>
      <c r="B328" s="17" t="s">
        <v>762</v>
      </c>
      <c r="C328" s="25" t="s">
        <v>763</v>
      </c>
      <c r="D328" s="17" t="s">
        <v>764</v>
      </c>
      <c r="E328" s="19">
        <v>660000</v>
      </c>
      <c r="F328" s="20">
        <v>660000</v>
      </c>
      <c r="G328" s="19">
        <f t="shared" si="18"/>
        <v>0</v>
      </c>
      <c r="H328" s="19">
        <v>0</v>
      </c>
      <c r="I328" s="19">
        <v>0</v>
      </c>
      <c r="J328" s="21" t="s">
        <v>7</v>
      </c>
      <c r="K328" s="22">
        <f t="shared" si="21"/>
        <v>0</v>
      </c>
      <c r="L328" s="19">
        <f t="shared" si="19"/>
        <v>660000</v>
      </c>
      <c r="M328" s="19">
        <f t="shared" si="20"/>
        <v>0</v>
      </c>
    </row>
    <row r="329" spans="1:13" ht="17.100000000000001" customHeight="1">
      <c r="A329" s="17" t="s">
        <v>20</v>
      </c>
      <c r="B329" s="17" t="s">
        <v>772</v>
      </c>
      <c r="C329" s="25" t="s">
        <v>773</v>
      </c>
      <c r="D329" s="17" t="s">
        <v>769</v>
      </c>
      <c r="E329" s="19">
        <v>5268290</v>
      </c>
      <c r="F329" s="20">
        <v>5268290</v>
      </c>
      <c r="G329" s="19">
        <f t="shared" si="18"/>
        <v>0</v>
      </c>
      <c r="H329" s="19">
        <v>0</v>
      </c>
      <c r="I329" s="19">
        <v>0</v>
      </c>
      <c r="J329" s="21" t="s">
        <v>7</v>
      </c>
      <c r="K329" s="22">
        <f t="shared" si="21"/>
        <v>0</v>
      </c>
      <c r="L329" s="19">
        <f t="shared" si="19"/>
        <v>5268290</v>
      </c>
      <c r="M329" s="19">
        <f t="shared" si="20"/>
        <v>0</v>
      </c>
    </row>
    <row r="330" spans="1:13" ht="17.100000000000001" customHeight="1">
      <c r="A330" s="17" t="s">
        <v>20</v>
      </c>
      <c r="B330" s="17" t="s">
        <v>770</v>
      </c>
      <c r="C330" s="25" t="s">
        <v>771</v>
      </c>
      <c r="D330" s="17" t="s">
        <v>769</v>
      </c>
      <c r="E330" s="19">
        <v>8119610</v>
      </c>
      <c r="F330" s="20">
        <v>8119610</v>
      </c>
      <c r="G330" s="19">
        <f t="shared" ref="G330:G393" si="22">E330-F330</f>
        <v>0</v>
      </c>
      <c r="H330" s="19">
        <v>0</v>
      </c>
      <c r="I330" s="19">
        <v>0</v>
      </c>
      <c r="J330" s="21" t="s">
        <v>7</v>
      </c>
      <c r="K330" s="22">
        <f t="shared" si="21"/>
        <v>0</v>
      </c>
      <c r="L330" s="19">
        <f t="shared" ref="L330:L393" si="23">F330+K330</f>
        <v>8119610</v>
      </c>
      <c r="M330" s="19">
        <f t="shared" ref="M330:M393" si="24">E330-L330</f>
        <v>0</v>
      </c>
    </row>
    <row r="331" spans="1:13" ht="17.100000000000001" customHeight="1">
      <c r="A331" s="17" t="s">
        <v>20</v>
      </c>
      <c r="B331" s="17" t="s">
        <v>774</v>
      </c>
      <c r="C331" s="25" t="s">
        <v>771</v>
      </c>
      <c r="D331" s="17" t="s">
        <v>769</v>
      </c>
      <c r="E331" s="19">
        <v>27749040</v>
      </c>
      <c r="F331" s="20">
        <v>27749040</v>
      </c>
      <c r="G331" s="19">
        <f t="shared" si="22"/>
        <v>0</v>
      </c>
      <c r="H331" s="19">
        <v>0</v>
      </c>
      <c r="I331" s="19">
        <v>0</v>
      </c>
      <c r="J331" s="21" t="s">
        <v>7</v>
      </c>
      <c r="K331" s="22">
        <f t="shared" si="21"/>
        <v>0</v>
      </c>
      <c r="L331" s="19">
        <f t="shared" si="23"/>
        <v>27749040</v>
      </c>
      <c r="M331" s="19">
        <f t="shared" si="24"/>
        <v>0</v>
      </c>
    </row>
    <row r="332" spans="1:13" ht="17.100000000000001" customHeight="1">
      <c r="A332" s="17" t="s">
        <v>20</v>
      </c>
      <c r="B332" s="17" t="s">
        <v>775</v>
      </c>
      <c r="C332" s="25" t="s">
        <v>776</v>
      </c>
      <c r="D332" s="17" t="s">
        <v>769</v>
      </c>
      <c r="E332" s="19">
        <v>723880</v>
      </c>
      <c r="F332" s="20">
        <v>723880</v>
      </c>
      <c r="G332" s="19">
        <f t="shared" si="22"/>
        <v>0</v>
      </c>
      <c r="H332" s="19">
        <v>0</v>
      </c>
      <c r="I332" s="19">
        <v>0</v>
      </c>
      <c r="J332" s="21" t="s">
        <v>7</v>
      </c>
      <c r="K332" s="22">
        <f t="shared" si="21"/>
        <v>0</v>
      </c>
      <c r="L332" s="19">
        <f t="shared" si="23"/>
        <v>723880</v>
      </c>
      <c r="M332" s="19">
        <f t="shared" si="24"/>
        <v>0</v>
      </c>
    </row>
    <row r="333" spans="1:13" ht="17.100000000000001" customHeight="1">
      <c r="A333" s="17" t="s">
        <v>20</v>
      </c>
      <c r="B333" s="17" t="s">
        <v>767</v>
      </c>
      <c r="C333" s="25" t="s">
        <v>768</v>
      </c>
      <c r="D333" s="17" t="s">
        <v>769</v>
      </c>
      <c r="E333" s="19">
        <v>36554330</v>
      </c>
      <c r="F333" s="20">
        <v>36554330</v>
      </c>
      <c r="G333" s="19">
        <f t="shared" si="22"/>
        <v>0</v>
      </c>
      <c r="H333" s="19">
        <v>0</v>
      </c>
      <c r="I333" s="19">
        <v>0</v>
      </c>
      <c r="J333" s="21" t="s">
        <v>7</v>
      </c>
      <c r="K333" s="22">
        <f t="shared" si="21"/>
        <v>0</v>
      </c>
      <c r="L333" s="19">
        <f t="shared" si="23"/>
        <v>36554330</v>
      </c>
      <c r="M333" s="19">
        <f t="shared" si="24"/>
        <v>0</v>
      </c>
    </row>
    <row r="334" spans="1:13" ht="17.100000000000001" customHeight="1">
      <c r="A334" s="17" t="s">
        <v>20</v>
      </c>
      <c r="B334" s="17" t="s">
        <v>777</v>
      </c>
      <c r="C334" s="25" t="s">
        <v>410</v>
      </c>
      <c r="D334" s="17" t="s">
        <v>778</v>
      </c>
      <c r="E334" s="19">
        <v>302620</v>
      </c>
      <c r="F334" s="20">
        <v>302620</v>
      </c>
      <c r="G334" s="19">
        <f t="shared" si="22"/>
        <v>0</v>
      </c>
      <c r="H334" s="19">
        <v>0</v>
      </c>
      <c r="I334" s="19">
        <v>0</v>
      </c>
      <c r="J334" s="21" t="s">
        <v>7</v>
      </c>
      <c r="K334" s="22">
        <f t="shared" si="21"/>
        <v>0</v>
      </c>
      <c r="L334" s="19">
        <f t="shared" si="23"/>
        <v>302620</v>
      </c>
      <c r="M334" s="19">
        <f t="shared" si="24"/>
        <v>0</v>
      </c>
    </row>
    <row r="335" spans="1:13" ht="17.100000000000001" customHeight="1">
      <c r="A335" s="17" t="s">
        <v>20</v>
      </c>
      <c r="B335" s="17" t="s">
        <v>779</v>
      </c>
      <c r="C335" s="25" t="s">
        <v>780</v>
      </c>
      <c r="D335" s="17" t="s">
        <v>781</v>
      </c>
      <c r="E335" s="19">
        <v>1386000</v>
      </c>
      <c r="F335" s="20">
        <v>1386000</v>
      </c>
      <c r="G335" s="19">
        <f t="shared" si="22"/>
        <v>0</v>
      </c>
      <c r="H335" s="19">
        <v>0</v>
      </c>
      <c r="I335" s="19">
        <v>0</v>
      </c>
      <c r="J335" s="21" t="s">
        <v>7</v>
      </c>
      <c r="K335" s="22">
        <f t="shared" si="21"/>
        <v>0</v>
      </c>
      <c r="L335" s="19">
        <f t="shared" si="23"/>
        <v>1386000</v>
      </c>
      <c r="M335" s="19">
        <f t="shared" si="24"/>
        <v>0</v>
      </c>
    </row>
    <row r="336" spans="1:13" ht="17.100000000000001" customHeight="1">
      <c r="A336" s="17" t="s">
        <v>20</v>
      </c>
      <c r="B336" s="17" t="s">
        <v>782</v>
      </c>
      <c r="C336" s="25" t="s">
        <v>783</v>
      </c>
      <c r="D336" s="17" t="s">
        <v>784</v>
      </c>
      <c r="E336" s="19">
        <v>29800000</v>
      </c>
      <c r="F336" s="20">
        <v>29800000</v>
      </c>
      <c r="G336" s="19">
        <f t="shared" si="22"/>
        <v>0</v>
      </c>
      <c r="H336" s="19">
        <v>0</v>
      </c>
      <c r="I336" s="19">
        <v>0</v>
      </c>
      <c r="J336" s="21" t="s">
        <v>7</v>
      </c>
      <c r="K336" s="22">
        <f t="shared" si="21"/>
        <v>0</v>
      </c>
      <c r="L336" s="19">
        <f t="shared" si="23"/>
        <v>29800000</v>
      </c>
      <c r="M336" s="19">
        <f t="shared" si="24"/>
        <v>0</v>
      </c>
    </row>
    <row r="337" spans="1:13" ht="17.100000000000001" customHeight="1">
      <c r="A337" s="17" t="s">
        <v>20</v>
      </c>
      <c r="B337" s="17" t="s">
        <v>785</v>
      </c>
      <c r="C337" s="25" t="s">
        <v>479</v>
      </c>
      <c r="D337" s="17" t="s">
        <v>786</v>
      </c>
      <c r="E337" s="19">
        <v>1834800</v>
      </c>
      <c r="F337" s="20">
        <v>1834800</v>
      </c>
      <c r="G337" s="19">
        <f t="shared" si="22"/>
        <v>0</v>
      </c>
      <c r="H337" s="19">
        <v>0</v>
      </c>
      <c r="I337" s="19">
        <v>0</v>
      </c>
      <c r="J337" s="21" t="s">
        <v>7</v>
      </c>
      <c r="K337" s="22">
        <f t="shared" si="21"/>
        <v>0</v>
      </c>
      <c r="L337" s="19">
        <f t="shared" si="23"/>
        <v>1834800</v>
      </c>
      <c r="M337" s="19">
        <f t="shared" si="24"/>
        <v>0</v>
      </c>
    </row>
    <row r="338" spans="1:13" ht="17.100000000000001" customHeight="1">
      <c r="A338" s="17" t="s">
        <v>20</v>
      </c>
      <c r="B338" s="17" t="s">
        <v>787</v>
      </c>
      <c r="C338" s="25" t="s">
        <v>788</v>
      </c>
      <c r="D338" s="17" t="s">
        <v>789</v>
      </c>
      <c r="E338" s="19">
        <v>990000</v>
      </c>
      <c r="F338" s="20">
        <v>990000</v>
      </c>
      <c r="G338" s="19">
        <f t="shared" si="22"/>
        <v>0</v>
      </c>
      <c r="H338" s="19">
        <v>0</v>
      </c>
      <c r="I338" s="19">
        <v>0</v>
      </c>
      <c r="J338" s="21" t="s">
        <v>7</v>
      </c>
      <c r="K338" s="22">
        <f t="shared" si="21"/>
        <v>0</v>
      </c>
      <c r="L338" s="19">
        <f t="shared" si="23"/>
        <v>990000</v>
      </c>
      <c r="M338" s="19">
        <f t="shared" si="24"/>
        <v>0</v>
      </c>
    </row>
    <row r="339" spans="1:13" ht="17.100000000000001" customHeight="1">
      <c r="A339" s="17" t="s">
        <v>20</v>
      </c>
      <c r="B339" s="17" t="s">
        <v>790</v>
      </c>
      <c r="C339" s="25" t="s">
        <v>791</v>
      </c>
      <c r="D339" s="17" t="s">
        <v>792</v>
      </c>
      <c r="E339" s="19">
        <v>638660</v>
      </c>
      <c r="F339" s="20">
        <v>638660</v>
      </c>
      <c r="G339" s="19">
        <f t="shared" si="22"/>
        <v>0</v>
      </c>
      <c r="H339" s="19">
        <v>0</v>
      </c>
      <c r="I339" s="19">
        <v>0</v>
      </c>
      <c r="J339" s="21" t="s">
        <v>7</v>
      </c>
      <c r="K339" s="22">
        <f t="shared" si="21"/>
        <v>0</v>
      </c>
      <c r="L339" s="19">
        <f t="shared" si="23"/>
        <v>638660</v>
      </c>
      <c r="M339" s="19">
        <f t="shared" si="24"/>
        <v>0</v>
      </c>
    </row>
    <row r="340" spans="1:13" ht="17.100000000000001" customHeight="1">
      <c r="A340" s="17" t="s">
        <v>20</v>
      </c>
      <c r="B340" s="17" t="s">
        <v>821</v>
      </c>
      <c r="C340" s="25" t="s">
        <v>445</v>
      </c>
      <c r="D340" s="17" t="s">
        <v>795</v>
      </c>
      <c r="E340" s="19">
        <v>1440000</v>
      </c>
      <c r="F340" s="20">
        <v>1440000</v>
      </c>
      <c r="G340" s="19">
        <f t="shared" si="22"/>
        <v>0</v>
      </c>
      <c r="H340" s="19">
        <v>0</v>
      </c>
      <c r="I340" s="19">
        <v>0</v>
      </c>
      <c r="J340" s="21" t="s">
        <v>7</v>
      </c>
      <c r="K340" s="22">
        <f t="shared" si="21"/>
        <v>0</v>
      </c>
      <c r="L340" s="19">
        <f t="shared" si="23"/>
        <v>1440000</v>
      </c>
      <c r="M340" s="19">
        <f t="shared" si="24"/>
        <v>0</v>
      </c>
    </row>
    <row r="341" spans="1:13" ht="17.100000000000001" customHeight="1">
      <c r="A341" s="17" t="s">
        <v>20</v>
      </c>
      <c r="B341" s="17" t="s">
        <v>800</v>
      </c>
      <c r="C341" s="25" t="s">
        <v>801</v>
      </c>
      <c r="D341" s="17" t="s">
        <v>795</v>
      </c>
      <c r="E341" s="19">
        <v>1056000</v>
      </c>
      <c r="F341" s="20">
        <v>1056000</v>
      </c>
      <c r="G341" s="19">
        <f t="shared" si="22"/>
        <v>0</v>
      </c>
      <c r="H341" s="19">
        <v>0</v>
      </c>
      <c r="I341" s="19">
        <v>0</v>
      </c>
      <c r="J341" s="21" t="s">
        <v>7</v>
      </c>
      <c r="K341" s="22">
        <f t="shared" si="21"/>
        <v>0</v>
      </c>
      <c r="L341" s="19">
        <f t="shared" si="23"/>
        <v>1056000</v>
      </c>
      <c r="M341" s="19">
        <f t="shared" si="24"/>
        <v>0</v>
      </c>
    </row>
    <row r="342" spans="1:13" ht="17.100000000000001" customHeight="1">
      <c r="A342" s="17" t="s">
        <v>20</v>
      </c>
      <c r="B342" s="17" t="s">
        <v>796</v>
      </c>
      <c r="C342" s="25" t="s">
        <v>797</v>
      </c>
      <c r="D342" s="17" t="s">
        <v>795</v>
      </c>
      <c r="E342" s="19">
        <v>7697000</v>
      </c>
      <c r="F342" s="20">
        <v>7697000</v>
      </c>
      <c r="G342" s="19">
        <f t="shared" si="22"/>
        <v>0</v>
      </c>
      <c r="H342" s="19">
        <v>0</v>
      </c>
      <c r="I342" s="19">
        <v>0</v>
      </c>
      <c r="J342" s="21" t="s">
        <v>7</v>
      </c>
      <c r="K342" s="22">
        <f t="shared" si="21"/>
        <v>0</v>
      </c>
      <c r="L342" s="19">
        <f t="shared" si="23"/>
        <v>7697000</v>
      </c>
      <c r="M342" s="19">
        <f t="shared" si="24"/>
        <v>0</v>
      </c>
    </row>
    <row r="343" spans="1:13" ht="17.100000000000001" customHeight="1">
      <c r="A343" s="17" t="s">
        <v>20</v>
      </c>
      <c r="B343" s="17" t="s">
        <v>794</v>
      </c>
      <c r="C343" s="25" t="s">
        <v>726</v>
      </c>
      <c r="D343" s="17" t="s">
        <v>795</v>
      </c>
      <c r="E343" s="19">
        <v>6933230</v>
      </c>
      <c r="F343" s="20">
        <v>6933230</v>
      </c>
      <c r="G343" s="19">
        <f t="shared" si="22"/>
        <v>0</v>
      </c>
      <c r="H343" s="19">
        <v>0</v>
      </c>
      <c r="I343" s="19">
        <v>0</v>
      </c>
      <c r="J343" s="21" t="s">
        <v>7</v>
      </c>
      <c r="K343" s="22">
        <f t="shared" si="21"/>
        <v>0</v>
      </c>
      <c r="L343" s="19">
        <f t="shared" si="23"/>
        <v>6933230</v>
      </c>
      <c r="M343" s="19">
        <f t="shared" si="24"/>
        <v>0</v>
      </c>
    </row>
    <row r="344" spans="1:13" ht="17.100000000000001" customHeight="1">
      <c r="A344" s="17" t="s">
        <v>20</v>
      </c>
      <c r="B344" s="17" t="s">
        <v>802</v>
      </c>
      <c r="C344" s="25" t="s">
        <v>803</v>
      </c>
      <c r="D344" s="17" t="s">
        <v>795</v>
      </c>
      <c r="E344" s="19">
        <v>7440480</v>
      </c>
      <c r="F344" s="20">
        <v>7440480</v>
      </c>
      <c r="G344" s="19">
        <f t="shared" si="22"/>
        <v>0</v>
      </c>
      <c r="H344" s="19">
        <v>0</v>
      </c>
      <c r="I344" s="19">
        <v>0</v>
      </c>
      <c r="J344" s="21" t="s">
        <v>7</v>
      </c>
      <c r="K344" s="22">
        <f t="shared" si="21"/>
        <v>0</v>
      </c>
      <c r="L344" s="19">
        <f t="shared" si="23"/>
        <v>7440480</v>
      </c>
      <c r="M344" s="19">
        <f t="shared" si="24"/>
        <v>0</v>
      </c>
    </row>
    <row r="345" spans="1:13" ht="17.100000000000001" customHeight="1">
      <c r="A345" s="17" t="s">
        <v>20</v>
      </c>
      <c r="B345" s="17" t="s">
        <v>798</v>
      </c>
      <c r="C345" s="25" t="s">
        <v>799</v>
      </c>
      <c r="D345" s="17" t="s">
        <v>795</v>
      </c>
      <c r="E345" s="19">
        <v>1500000</v>
      </c>
      <c r="F345" s="20">
        <v>1500000</v>
      </c>
      <c r="G345" s="19">
        <f t="shared" si="22"/>
        <v>0</v>
      </c>
      <c r="H345" s="19">
        <v>0</v>
      </c>
      <c r="I345" s="19">
        <v>0</v>
      </c>
      <c r="J345" s="21" t="s">
        <v>7</v>
      </c>
      <c r="K345" s="22">
        <f t="shared" si="21"/>
        <v>0</v>
      </c>
      <c r="L345" s="19">
        <f t="shared" si="23"/>
        <v>1500000</v>
      </c>
      <c r="M345" s="19">
        <f t="shared" si="24"/>
        <v>0</v>
      </c>
    </row>
    <row r="346" spans="1:13" ht="17.100000000000001" customHeight="1">
      <c r="A346" s="17" t="s">
        <v>20</v>
      </c>
      <c r="B346" s="17" t="s">
        <v>806</v>
      </c>
      <c r="C346" s="25" t="s">
        <v>807</v>
      </c>
      <c r="D346" s="17" t="s">
        <v>808</v>
      </c>
      <c r="E346" s="19">
        <v>495000</v>
      </c>
      <c r="F346" s="20">
        <v>495000</v>
      </c>
      <c r="G346" s="19">
        <f t="shared" si="22"/>
        <v>0</v>
      </c>
      <c r="H346" s="19">
        <v>0</v>
      </c>
      <c r="I346" s="19">
        <v>0</v>
      </c>
      <c r="J346" s="21" t="s">
        <v>7</v>
      </c>
      <c r="K346" s="22">
        <f t="shared" si="21"/>
        <v>0</v>
      </c>
      <c r="L346" s="19">
        <f t="shared" si="23"/>
        <v>495000</v>
      </c>
      <c r="M346" s="19">
        <f t="shared" si="24"/>
        <v>0</v>
      </c>
    </row>
    <row r="347" spans="1:13" ht="17.100000000000001" customHeight="1">
      <c r="A347" s="17" t="s">
        <v>20</v>
      </c>
      <c r="B347" s="17" t="s">
        <v>812</v>
      </c>
      <c r="C347" s="26" t="s">
        <v>979</v>
      </c>
      <c r="D347" s="17" t="s">
        <v>813</v>
      </c>
      <c r="E347" s="19">
        <v>1216530</v>
      </c>
      <c r="F347" s="20">
        <v>1216530</v>
      </c>
      <c r="G347" s="19">
        <f t="shared" si="22"/>
        <v>0</v>
      </c>
      <c r="H347" s="19">
        <v>0</v>
      </c>
      <c r="I347" s="19">
        <v>0</v>
      </c>
      <c r="J347" s="21" t="s">
        <v>7</v>
      </c>
      <c r="K347" s="22">
        <f t="shared" si="21"/>
        <v>0</v>
      </c>
      <c r="L347" s="19">
        <f t="shared" si="23"/>
        <v>1216530</v>
      </c>
      <c r="M347" s="19">
        <f t="shared" si="24"/>
        <v>0</v>
      </c>
    </row>
    <row r="348" spans="1:13" ht="17.100000000000001" customHeight="1">
      <c r="A348" s="17" t="s">
        <v>20</v>
      </c>
      <c r="B348" s="17" t="s">
        <v>816</v>
      </c>
      <c r="C348" s="25" t="s">
        <v>817</v>
      </c>
      <c r="D348" s="17" t="s">
        <v>818</v>
      </c>
      <c r="E348" s="19">
        <v>1380000</v>
      </c>
      <c r="F348" s="20">
        <v>1380000</v>
      </c>
      <c r="G348" s="19">
        <f t="shared" si="22"/>
        <v>0</v>
      </c>
      <c r="H348" s="19">
        <v>0</v>
      </c>
      <c r="I348" s="19">
        <v>0</v>
      </c>
      <c r="J348" s="21" t="s">
        <v>7</v>
      </c>
      <c r="K348" s="22">
        <f t="shared" si="21"/>
        <v>0</v>
      </c>
      <c r="L348" s="19">
        <f t="shared" si="23"/>
        <v>1380000</v>
      </c>
      <c r="M348" s="19">
        <f t="shared" si="24"/>
        <v>0</v>
      </c>
    </row>
    <row r="349" spans="1:13" ht="17.100000000000001" customHeight="1">
      <c r="A349" s="17" t="s">
        <v>20</v>
      </c>
      <c r="B349" s="17" t="s">
        <v>819</v>
      </c>
      <c r="C349" s="25" t="s">
        <v>820</v>
      </c>
      <c r="D349" s="17" t="s">
        <v>818</v>
      </c>
      <c r="E349" s="19">
        <v>1170000</v>
      </c>
      <c r="F349" s="20">
        <v>1170000</v>
      </c>
      <c r="G349" s="19">
        <f t="shared" si="22"/>
        <v>0</v>
      </c>
      <c r="H349" s="19">
        <v>0</v>
      </c>
      <c r="I349" s="19">
        <v>0</v>
      </c>
      <c r="J349" s="21" t="s">
        <v>7</v>
      </c>
      <c r="K349" s="22">
        <f t="shared" si="21"/>
        <v>0</v>
      </c>
      <c r="L349" s="19">
        <f t="shared" si="23"/>
        <v>1170000</v>
      </c>
      <c r="M349" s="19">
        <f t="shared" si="24"/>
        <v>0</v>
      </c>
    </row>
    <row r="350" spans="1:13" ht="17.100000000000001" customHeight="1">
      <c r="A350" s="17" t="s">
        <v>20</v>
      </c>
      <c r="B350" s="17" t="s">
        <v>822</v>
      </c>
      <c r="C350" s="25" t="s">
        <v>823</v>
      </c>
      <c r="D350" s="17" t="s">
        <v>824</v>
      </c>
      <c r="E350" s="19">
        <v>1500000</v>
      </c>
      <c r="F350" s="20">
        <v>1420069</v>
      </c>
      <c r="G350" s="19">
        <f t="shared" si="22"/>
        <v>79931</v>
      </c>
      <c r="H350" s="19">
        <v>0</v>
      </c>
      <c r="I350" s="19">
        <v>0</v>
      </c>
      <c r="J350" s="21" t="s">
        <v>7</v>
      </c>
      <c r="K350" s="22">
        <f>G350</f>
        <v>79931</v>
      </c>
      <c r="L350" s="19">
        <f t="shared" si="23"/>
        <v>1500000</v>
      </c>
      <c r="M350" s="19">
        <f t="shared" si="24"/>
        <v>0</v>
      </c>
    </row>
    <row r="351" spans="1:13" ht="17.100000000000001" customHeight="1">
      <c r="A351" s="17" t="s">
        <v>20</v>
      </c>
      <c r="B351" s="17" t="s">
        <v>825</v>
      </c>
      <c r="C351" s="25" t="s">
        <v>826</v>
      </c>
      <c r="D351" s="17" t="s">
        <v>827</v>
      </c>
      <c r="E351" s="19">
        <v>2500000</v>
      </c>
      <c r="F351" s="20">
        <v>2366783</v>
      </c>
      <c r="G351" s="19">
        <f t="shared" si="22"/>
        <v>133217</v>
      </c>
      <c r="H351" s="19">
        <v>0</v>
      </c>
      <c r="I351" s="19">
        <v>0</v>
      </c>
      <c r="J351" s="21" t="s">
        <v>7</v>
      </c>
      <c r="K351" s="22">
        <f t="shared" ref="K351:K398" si="25">G351</f>
        <v>133217</v>
      </c>
      <c r="L351" s="19">
        <f t="shared" si="23"/>
        <v>2500000</v>
      </c>
      <c r="M351" s="19">
        <f t="shared" si="24"/>
        <v>0</v>
      </c>
    </row>
    <row r="352" spans="1:13" ht="17.100000000000001" customHeight="1">
      <c r="A352" s="17" t="s">
        <v>20</v>
      </c>
      <c r="B352" s="17" t="s">
        <v>828</v>
      </c>
      <c r="C352" s="25" t="s">
        <v>829</v>
      </c>
      <c r="D352" s="17" t="s">
        <v>19</v>
      </c>
      <c r="E352" s="19">
        <v>1880000</v>
      </c>
      <c r="F352" s="20">
        <v>1779821</v>
      </c>
      <c r="G352" s="19">
        <f t="shared" si="22"/>
        <v>100179</v>
      </c>
      <c r="H352" s="19">
        <v>0</v>
      </c>
      <c r="I352" s="19">
        <v>0</v>
      </c>
      <c r="J352" s="21" t="s">
        <v>7</v>
      </c>
      <c r="K352" s="22">
        <f t="shared" si="25"/>
        <v>100179</v>
      </c>
      <c r="L352" s="19">
        <f t="shared" si="23"/>
        <v>1880000</v>
      </c>
      <c r="M352" s="19">
        <f t="shared" si="24"/>
        <v>0</v>
      </c>
    </row>
    <row r="353" spans="1:13" ht="17.100000000000001" customHeight="1">
      <c r="A353" s="17" t="s">
        <v>20</v>
      </c>
      <c r="B353" s="17" t="s">
        <v>830</v>
      </c>
      <c r="C353" s="25" t="s">
        <v>831</v>
      </c>
      <c r="D353" s="17" t="s">
        <v>832</v>
      </c>
      <c r="E353" s="19">
        <v>1819270</v>
      </c>
      <c r="F353" s="20">
        <v>1722327</v>
      </c>
      <c r="G353" s="19">
        <f t="shared" si="22"/>
        <v>96943</v>
      </c>
      <c r="H353" s="19">
        <v>0</v>
      </c>
      <c r="I353" s="19">
        <v>0</v>
      </c>
      <c r="J353" s="21" t="s">
        <v>7</v>
      </c>
      <c r="K353" s="22">
        <f t="shared" si="25"/>
        <v>96943</v>
      </c>
      <c r="L353" s="19">
        <f t="shared" si="23"/>
        <v>1819270</v>
      </c>
      <c r="M353" s="19">
        <f t="shared" si="24"/>
        <v>0</v>
      </c>
    </row>
    <row r="354" spans="1:13" ht="17.100000000000001" customHeight="1">
      <c r="A354" s="17" t="s">
        <v>20</v>
      </c>
      <c r="B354" s="17" t="s">
        <v>833</v>
      </c>
      <c r="C354" s="25" t="s">
        <v>834</v>
      </c>
      <c r="D354" s="17" t="s">
        <v>835</v>
      </c>
      <c r="E354" s="19">
        <v>2915000</v>
      </c>
      <c r="F354" s="20">
        <v>2749717</v>
      </c>
      <c r="G354" s="19">
        <f t="shared" si="22"/>
        <v>165283</v>
      </c>
      <c r="H354" s="19">
        <v>0</v>
      </c>
      <c r="I354" s="19">
        <v>0</v>
      </c>
      <c r="J354" s="21" t="s">
        <v>7</v>
      </c>
      <c r="K354" s="22">
        <f t="shared" si="25"/>
        <v>165283</v>
      </c>
      <c r="L354" s="19">
        <f t="shared" si="23"/>
        <v>2915000</v>
      </c>
      <c r="M354" s="19">
        <f t="shared" si="24"/>
        <v>0</v>
      </c>
    </row>
    <row r="355" spans="1:13" ht="17.100000000000001" customHeight="1">
      <c r="A355" s="17" t="s">
        <v>20</v>
      </c>
      <c r="B355" s="17" t="s">
        <v>841</v>
      </c>
      <c r="C355" s="25" t="s">
        <v>489</v>
      </c>
      <c r="D355" s="17" t="s">
        <v>837</v>
      </c>
      <c r="E355" s="19">
        <v>4412700</v>
      </c>
      <c r="F355" s="20">
        <v>4162496</v>
      </c>
      <c r="G355" s="19">
        <f t="shared" si="22"/>
        <v>250204</v>
      </c>
      <c r="H355" s="19">
        <v>0</v>
      </c>
      <c r="I355" s="19">
        <v>0</v>
      </c>
      <c r="J355" s="21" t="s">
        <v>7</v>
      </c>
      <c r="K355" s="22">
        <f t="shared" si="25"/>
        <v>250204</v>
      </c>
      <c r="L355" s="19">
        <f t="shared" si="23"/>
        <v>4412700</v>
      </c>
      <c r="M355" s="19">
        <f t="shared" si="24"/>
        <v>0</v>
      </c>
    </row>
    <row r="356" spans="1:13" ht="17.100000000000001" customHeight="1">
      <c r="A356" s="17" t="s">
        <v>20</v>
      </c>
      <c r="B356" s="17" t="s">
        <v>836</v>
      </c>
      <c r="C356" s="25" t="s">
        <v>771</v>
      </c>
      <c r="D356" s="17" t="s">
        <v>837</v>
      </c>
      <c r="E356" s="19">
        <v>2706536</v>
      </c>
      <c r="F356" s="20">
        <v>2553073</v>
      </c>
      <c r="G356" s="19">
        <f t="shared" si="22"/>
        <v>153463</v>
      </c>
      <c r="H356" s="19">
        <v>0</v>
      </c>
      <c r="I356" s="19">
        <v>0</v>
      </c>
      <c r="J356" s="21" t="s">
        <v>7</v>
      </c>
      <c r="K356" s="22">
        <f t="shared" si="25"/>
        <v>153463</v>
      </c>
      <c r="L356" s="19">
        <f t="shared" si="23"/>
        <v>2706536</v>
      </c>
      <c r="M356" s="19">
        <f t="shared" si="24"/>
        <v>0</v>
      </c>
    </row>
    <row r="357" spans="1:13" ht="17.100000000000001" customHeight="1">
      <c r="A357" s="17" t="s">
        <v>20</v>
      </c>
      <c r="B357" s="17" t="s">
        <v>838</v>
      </c>
      <c r="C357" s="25" t="s">
        <v>771</v>
      </c>
      <c r="D357" s="17" t="s">
        <v>837</v>
      </c>
      <c r="E357" s="19">
        <v>2706536</v>
      </c>
      <c r="F357" s="20">
        <v>2553073</v>
      </c>
      <c r="G357" s="19">
        <f t="shared" si="22"/>
        <v>153463</v>
      </c>
      <c r="H357" s="19">
        <v>0</v>
      </c>
      <c r="I357" s="19">
        <v>0</v>
      </c>
      <c r="J357" s="21" t="s">
        <v>7</v>
      </c>
      <c r="K357" s="22">
        <f t="shared" si="25"/>
        <v>153463</v>
      </c>
      <c r="L357" s="19">
        <f t="shared" si="23"/>
        <v>2706536</v>
      </c>
      <c r="M357" s="19">
        <f t="shared" si="24"/>
        <v>0</v>
      </c>
    </row>
    <row r="358" spans="1:13" ht="17.100000000000001" customHeight="1">
      <c r="A358" s="17" t="s">
        <v>20</v>
      </c>
      <c r="B358" s="17" t="s">
        <v>839</v>
      </c>
      <c r="C358" s="25" t="s">
        <v>771</v>
      </c>
      <c r="D358" s="17" t="s">
        <v>837</v>
      </c>
      <c r="E358" s="19">
        <v>2706536</v>
      </c>
      <c r="F358" s="20">
        <v>2553073</v>
      </c>
      <c r="G358" s="19">
        <f t="shared" si="22"/>
        <v>153463</v>
      </c>
      <c r="H358" s="19">
        <v>0</v>
      </c>
      <c r="I358" s="19">
        <v>0</v>
      </c>
      <c r="J358" s="21" t="s">
        <v>7</v>
      </c>
      <c r="K358" s="22">
        <f t="shared" si="25"/>
        <v>153463</v>
      </c>
      <c r="L358" s="19">
        <f t="shared" si="23"/>
        <v>2706536</v>
      </c>
      <c r="M358" s="19">
        <f t="shared" si="24"/>
        <v>0</v>
      </c>
    </row>
    <row r="359" spans="1:13" ht="17.100000000000001" customHeight="1">
      <c r="A359" s="17" t="s">
        <v>20</v>
      </c>
      <c r="B359" s="17" t="s">
        <v>840</v>
      </c>
      <c r="C359" s="25" t="s">
        <v>771</v>
      </c>
      <c r="D359" s="17" t="s">
        <v>837</v>
      </c>
      <c r="E359" s="19">
        <v>2706536</v>
      </c>
      <c r="F359" s="20">
        <v>2553073</v>
      </c>
      <c r="G359" s="19">
        <f t="shared" si="22"/>
        <v>153463</v>
      </c>
      <c r="H359" s="19">
        <v>0</v>
      </c>
      <c r="I359" s="19">
        <v>0</v>
      </c>
      <c r="J359" s="21" t="s">
        <v>7</v>
      </c>
      <c r="K359" s="22">
        <f t="shared" si="25"/>
        <v>153463</v>
      </c>
      <c r="L359" s="19">
        <f t="shared" si="23"/>
        <v>2706536</v>
      </c>
      <c r="M359" s="19">
        <f t="shared" si="24"/>
        <v>0</v>
      </c>
    </row>
    <row r="360" spans="1:13" ht="17.100000000000001" customHeight="1">
      <c r="A360" s="17" t="s">
        <v>20</v>
      </c>
      <c r="B360" s="17" t="s">
        <v>842</v>
      </c>
      <c r="C360" s="25" t="s">
        <v>771</v>
      </c>
      <c r="D360" s="17" t="s">
        <v>837</v>
      </c>
      <c r="E360" s="19">
        <v>2706536</v>
      </c>
      <c r="F360" s="20">
        <v>2553073</v>
      </c>
      <c r="G360" s="19">
        <f t="shared" si="22"/>
        <v>153463</v>
      </c>
      <c r="H360" s="19">
        <v>0</v>
      </c>
      <c r="I360" s="19">
        <v>0</v>
      </c>
      <c r="J360" s="21" t="s">
        <v>7</v>
      </c>
      <c r="K360" s="22">
        <f t="shared" si="25"/>
        <v>153463</v>
      </c>
      <c r="L360" s="19">
        <f t="shared" si="23"/>
        <v>2706536</v>
      </c>
      <c r="M360" s="19">
        <f t="shared" si="24"/>
        <v>0</v>
      </c>
    </row>
    <row r="361" spans="1:13" ht="17.100000000000001" customHeight="1">
      <c r="A361" s="17" t="s">
        <v>20</v>
      </c>
      <c r="B361" s="17" t="s">
        <v>843</v>
      </c>
      <c r="C361" s="25" t="s">
        <v>844</v>
      </c>
      <c r="D361" s="17" t="s">
        <v>845</v>
      </c>
      <c r="E361" s="19">
        <v>924000</v>
      </c>
      <c r="F361" s="20">
        <v>871608</v>
      </c>
      <c r="G361" s="19">
        <f t="shared" si="22"/>
        <v>52392</v>
      </c>
      <c r="H361" s="19">
        <v>0</v>
      </c>
      <c r="I361" s="19">
        <v>0</v>
      </c>
      <c r="J361" s="21" t="s">
        <v>7</v>
      </c>
      <c r="K361" s="22">
        <f t="shared" si="25"/>
        <v>52392</v>
      </c>
      <c r="L361" s="19">
        <f t="shared" si="23"/>
        <v>924000</v>
      </c>
      <c r="M361" s="19">
        <f t="shared" si="24"/>
        <v>0</v>
      </c>
    </row>
    <row r="362" spans="1:13" ht="17.100000000000001" customHeight="1">
      <c r="A362" s="17" t="s">
        <v>20</v>
      </c>
      <c r="B362" s="17" t="s">
        <v>864</v>
      </c>
      <c r="C362" s="25" t="s">
        <v>865</v>
      </c>
      <c r="D362" s="17" t="s">
        <v>848</v>
      </c>
      <c r="E362" s="19">
        <v>854000</v>
      </c>
      <c r="F362" s="20">
        <v>805577</v>
      </c>
      <c r="G362" s="19">
        <f t="shared" si="22"/>
        <v>48423</v>
      </c>
      <c r="H362" s="19">
        <v>0</v>
      </c>
      <c r="I362" s="19">
        <v>0</v>
      </c>
      <c r="J362" s="21" t="s">
        <v>7</v>
      </c>
      <c r="K362" s="22">
        <f t="shared" si="25"/>
        <v>48423</v>
      </c>
      <c r="L362" s="19">
        <f t="shared" si="23"/>
        <v>854000</v>
      </c>
      <c r="M362" s="19">
        <f t="shared" si="24"/>
        <v>0</v>
      </c>
    </row>
    <row r="363" spans="1:13" ht="17.100000000000001" customHeight="1">
      <c r="A363" s="17" t="s">
        <v>20</v>
      </c>
      <c r="B363" s="17" t="s">
        <v>877</v>
      </c>
      <c r="C363" s="25" t="s">
        <v>878</v>
      </c>
      <c r="D363" s="17" t="s">
        <v>848</v>
      </c>
      <c r="E363" s="19">
        <v>3260000</v>
      </c>
      <c r="F363" s="20">
        <v>3075155</v>
      </c>
      <c r="G363" s="19">
        <f t="shared" si="22"/>
        <v>184845</v>
      </c>
      <c r="H363" s="19">
        <v>0</v>
      </c>
      <c r="I363" s="19">
        <v>0</v>
      </c>
      <c r="J363" s="21" t="s">
        <v>7</v>
      </c>
      <c r="K363" s="22">
        <f t="shared" si="25"/>
        <v>184845</v>
      </c>
      <c r="L363" s="19">
        <f t="shared" si="23"/>
        <v>3260000</v>
      </c>
      <c r="M363" s="19">
        <f t="shared" si="24"/>
        <v>0</v>
      </c>
    </row>
    <row r="364" spans="1:13" ht="17.100000000000001" customHeight="1">
      <c r="A364" s="17" t="s">
        <v>20</v>
      </c>
      <c r="B364" s="17" t="s">
        <v>873</v>
      </c>
      <c r="C364" s="25" t="s">
        <v>874</v>
      </c>
      <c r="D364" s="17" t="s">
        <v>848</v>
      </c>
      <c r="E364" s="19">
        <v>2990000</v>
      </c>
      <c r="F364" s="20">
        <v>2820464</v>
      </c>
      <c r="G364" s="19">
        <f t="shared" si="22"/>
        <v>169536</v>
      </c>
      <c r="H364" s="19">
        <v>0</v>
      </c>
      <c r="I364" s="19">
        <v>0</v>
      </c>
      <c r="J364" s="21" t="s">
        <v>7</v>
      </c>
      <c r="K364" s="22">
        <f t="shared" si="25"/>
        <v>169536</v>
      </c>
      <c r="L364" s="19">
        <f t="shared" si="23"/>
        <v>2990000</v>
      </c>
      <c r="M364" s="19">
        <f t="shared" si="24"/>
        <v>0</v>
      </c>
    </row>
    <row r="365" spans="1:13" ht="17.100000000000001" customHeight="1">
      <c r="A365" s="17" t="s">
        <v>20</v>
      </c>
      <c r="B365" s="17" t="s">
        <v>875</v>
      </c>
      <c r="C365" s="25" t="s">
        <v>876</v>
      </c>
      <c r="D365" s="17" t="s">
        <v>848</v>
      </c>
      <c r="E365" s="19">
        <v>3390000</v>
      </c>
      <c r="F365" s="20">
        <v>3197784</v>
      </c>
      <c r="G365" s="19">
        <f t="shared" si="22"/>
        <v>192216</v>
      </c>
      <c r="H365" s="19">
        <v>0</v>
      </c>
      <c r="I365" s="19">
        <v>0</v>
      </c>
      <c r="J365" s="21" t="s">
        <v>7</v>
      </c>
      <c r="K365" s="22">
        <f t="shared" si="25"/>
        <v>192216</v>
      </c>
      <c r="L365" s="19">
        <f t="shared" si="23"/>
        <v>3390000</v>
      </c>
      <c r="M365" s="19">
        <f t="shared" si="24"/>
        <v>0</v>
      </c>
    </row>
    <row r="366" spans="1:13" ht="17.100000000000001" customHeight="1">
      <c r="A366" s="17" t="s">
        <v>20</v>
      </c>
      <c r="B366" s="17" t="s">
        <v>857</v>
      </c>
      <c r="C366" s="25" t="s">
        <v>858</v>
      </c>
      <c r="D366" s="17" t="s">
        <v>848</v>
      </c>
      <c r="E366" s="19">
        <v>2540000</v>
      </c>
      <c r="F366" s="20">
        <v>2395980</v>
      </c>
      <c r="G366" s="19">
        <f t="shared" si="22"/>
        <v>144020</v>
      </c>
      <c r="H366" s="19">
        <v>0</v>
      </c>
      <c r="I366" s="19">
        <v>0</v>
      </c>
      <c r="J366" s="21" t="s">
        <v>7</v>
      </c>
      <c r="K366" s="22">
        <f t="shared" si="25"/>
        <v>144020</v>
      </c>
      <c r="L366" s="19">
        <f t="shared" si="23"/>
        <v>2540000</v>
      </c>
      <c r="M366" s="19">
        <f t="shared" si="24"/>
        <v>0</v>
      </c>
    </row>
    <row r="367" spans="1:13" ht="17.100000000000001" customHeight="1">
      <c r="A367" s="17" t="s">
        <v>20</v>
      </c>
      <c r="B367" s="17" t="s">
        <v>853</v>
      </c>
      <c r="C367" s="25" t="s">
        <v>854</v>
      </c>
      <c r="D367" s="17" t="s">
        <v>848</v>
      </c>
      <c r="E367" s="19">
        <v>2731640</v>
      </c>
      <c r="F367" s="20">
        <v>2576753</v>
      </c>
      <c r="G367" s="19">
        <f t="shared" si="22"/>
        <v>154887</v>
      </c>
      <c r="H367" s="19">
        <v>0</v>
      </c>
      <c r="I367" s="19">
        <v>0</v>
      </c>
      <c r="J367" s="21" t="s">
        <v>7</v>
      </c>
      <c r="K367" s="22">
        <f t="shared" si="25"/>
        <v>154887</v>
      </c>
      <c r="L367" s="19">
        <f t="shared" si="23"/>
        <v>2731640</v>
      </c>
      <c r="M367" s="19">
        <f t="shared" si="24"/>
        <v>0</v>
      </c>
    </row>
    <row r="368" spans="1:13" ht="17.100000000000001" customHeight="1">
      <c r="A368" s="17" t="s">
        <v>20</v>
      </c>
      <c r="B368" s="17" t="s">
        <v>871</v>
      </c>
      <c r="C368" s="25" t="s">
        <v>872</v>
      </c>
      <c r="D368" s="17" t="s">
        <v>848</v>
      </c>
      <c r="E368" s="19">
        <v>2300000</v>
      </c>
      <c r="F368" s="20">
        <v>2169588</v>
      </c>
      <c r="G368" s="19">
        <f t="shared" si="22"/>
        <v>130412</v>
      </c>
      <c r="H368" s="19">
        <v>0</v>
      </c>
      <c r="I368" s="19">
        <v>0</v>
      </c>
      <c r="J368" s="21" t="s">
        <v>7</v>
      </c>
      <c r="K368" s="22">
        <f t="shared" si="25"/>
        <v>130412</v>
      </c>
      <c r="L368" s="19">
        <f t="shared" si="23"/>
        <v>2300000</v>
      </c>
      <c r="M368" s="19">
        <f t="shared" si="24"/>
        <v>0</v>
      </c>
    </row>
    <row r="369" spans="1:13" ht="17.100000000000001" customHeight="1">
      <c r="A369" s="17" t="s">
        <v>20</v>
      </c>
      <c r="B369" s="17" t="s">
        <v>855</v>
      </c>
      <c r="C369" s="25" t="s">
        <v>856</v>
      </c>
      <c r="D369" s="17" t="s">
        <v>848</v>
      </c>
      <c r="E369" s="19">
        <v>2900000</v>
      </c>
      <c r="F369" s="20">
        <v>2735567</v>
      </c>
      <c r="G369" s="19">
        <f t="shared" si="22"/>
        <v>164433</v>
      </c>
      <c r="H369" s="19">
        <v>0</v>
      </c>
      <c r="I369" s="19">
        <v>0</v>
      </c>
      <c r="J369" s="21" t="s">
        <v>7</v>
      </c>
      <c r="K369" s="22">
        <f t="shared" si="25"/>
        <v>164433</v>
      </c>
      <c r="L369" s="19">
        <f t="shared" si="23"/>
        <v>2900000</v>
      </c>
      <c r="M369" s="19">
        <f t="shared" si="24"/>
        <v>0</v>
      </c>
    </row>
    <row r="370" spans="1:13" ht="17.100000000000001" customHeight="1">
      <c r="A370" s="17" t="s">
        <v>20</v>
      </c>
      <c r="B370" s="17" t="s">
        <v>868</v>
      </c>
      <c r="C370" s="25" t="s">
        <v>856</v>
      </c>
      <c r="D370" s="17" t="s">
        <v>848</v>
      </c>
      <c r="E370" s="19">
        <v>2900000</v>
      </c>
      <c r="F370" s="20">
        <v>2735567</v>
      </c>
      <c r="G370" s="19">
        <f t="shared" si="22"/>
        <v>164433</v>
      </c>
      <c r="H370" s="19">
        <v>0</v>
      </c>
      <c r="I370" s="19">
        <v>0</v>
      </c>
      <c r="J370" s="21" t="s">
        <v>7</v>
      </c>
      <c r="K370" s="22">
        <f t="shared" si="25"/>
        <v>164433</v>
      </c>
      <c r="L370" s="19">
        <f t="shared" si="23"/>
        <v>2900000</v>
      </c>
      <c r="M370" s="19">
        <f t="shared" si="24"/>
        <v>0</v>
      </c>
    </row>
    <row r="371" spans="1:13" ht="17.100000000000001" customHeight="1">
      <c r="A371" s="17" t="s">
        <v>20</v>
      </c>
      <c r="B371" s="17" t="s">
        <v>869</v>
      </c>
      <c r="C371" s="25" t="s">
        <v>870</v>
      </c>
      <c r="D371" s="17" t="s">
        <v>848</v>
      </c>
      <c r="E371" s="19">
        <v>3130000</v>
      </c>
      <c r="F371" s="20">
        <v>2952526</v>
      </c>
      <c r="G371" s="19">
        <f t="shared" si="22"/>
        <v>177474</v>
      </c>
      <c r="H371" s="19">
        <v>0</v>
      </c>
      <c r="I371" s="19">
        <v>0</v>
      </c>
      <c r="J371" s="21" t="s">
        <v>7</v>
      </c>
      <c r="K371" s="22">
        <f t="shared" si="25"/>
        <v>177474</v>
      </c>
      <c r="L371" s="19">
        <f t="shared" si="23"/>
        <v>3130000</v>
      </c>
      <c r="M371" s="19">
        <f t="shared" si="24"/>
        <v>0</v>
      </c>
    </row>
    <row r="372" spans="1:13" ht="17.100000000000001" customHeight="1">
      <c r="A372" s="17" t="s">
        <v>20</v>
      </c>
      <c r="B372" s="17" t="s">
        <v>846</v>
      </c>
      <c r="C372" s="25" t="s">
        <v>847</v>
      </c>
      <c r="D372" s="17" t="s">
        <v>848</v>
      </c>
      <c r="E372" s="19">
        <v>352000</v>
      </c>
      <c r="F372" s="20">
        <v>332041</v>
      </c>
      <c r="G372" s="19">
        <f t="shared" si="22"/>
        <v>19959</v>
      </c>
      <c r="H372" s="19">
        <v>0</v>
      </c>
      <c r="I372" s="19">
        <v>0</v>
      </c>
      <c r="J372" s="21" t="s">
        <v>7</v>
      </c>
      <c r="K372" s="22">
        <f t="shared" si="25"/>
        <v>19959</v>
      </c>
      <c r="L372" s="19">
        <f t="shared" si="23"/>
        <v>352000</v>
      </c>
      <c r="M372" s="19">
        <f t="shared" si="24"/>
        <v>0</v>
      </c>
    </row>
    <row r="373" spans="1:13" ht="17.100000000000001" customHeight="1">
      <c r="A373" s="17" t="s">
        <v>20</v>
      </c>
      <c r="B373" s="17" t="s">
        <v>861</v>
      </c>
      <c r="C373" s="25" t="s">
        <v>807</v>
      </c>
      <c r="D373" s="17" t="s">
        <v>848</v>
      </c>
      <c r="E373" s="19">
        <v>730000</v>
      </c>
      <c r="F373" s="20">
        <v>688608</v>
      </c>
      <c r="G373" s="19">
        <f t="shared" si="22"/>
        <v>41392</v>
      </c>
      <c r="H373" s="19">
        <v>0</v>
      </c>
      <c r="I373" s="19">
        <v>0</v>
      </c>
      <c r="J373" s="21" t="s">
        <v>7</v>
      </c>
      <c r="K373" s="22">
        <f t="shared" si="25"/>
        <v>41392</v>
      </c>
      <c r="L373" s="19">
        <f t="shared" si="23"/>
        <v>730000</v>
      </c>
      <c r="M373" s="19">
        <f t="shared" si="24"/>
        <v>0</v>
      </c>
    </row>
    <row r="374" spans="1:13" ht="17.100000000000001" customHeight="1">
      <c r="A374" s="17" t="s">
        <v>20</v>
      </c>
      <c r="B374" s="17" t="s">
        <v>849</v>
      </c>
      <c r="C374" s="25" t="s">
        <v>850</v>
      </c>
      <c r="D374" s="17" t="s">
        <v>848</v>
      </c>
      <c r="E374" s="19">
        <v>407000</v>
      </c>
      <c r="F374" s="20">
        <v>383923</v>
      </c>
      <c r="G374" s="19">
        <f t="shared" si="22"/>
        <v>23077</v>
      </c>
      <c r="H374" s="19">
        <v>0</v>
      </c>
      <c r="I374" s="19">
        <v>0</v>
      </c>
      <c r="J374" s="21" t="s">
        <v>7</v>
      </c>
      <c r="K374" s="22">
        <f t="shared" si="25"/>
        <v>23077</v>
      </c>
      <c r="L374" s="19">
        <f t="shared" si="23"/>
        <v>407000</v>
      </c>
      <c r="M374" s="19">
        <f t="shared" si="24"/>
        <v>0</v>
      </c>
    </row>
    <row r="375" spans="1:13" ht="17.100000000000001" customHeight="1">
      <c r="A375" s="17" t="s">
        <v>20</v>
      </c>
      <c r="B375" s="17" t="s">
        <v>851</v>
      </c>
      <c r="C375" s="25" t="s">
        <v>852</v>
      </c>
      <c r="D375" s="17" t="s">
        <v>848</v>
      </c>
      <c r="E375" s="19">
        <v>1540000</v>
      </c>
      <c r="F375" s="20">
        <v>1452680</v>
      </c>
      <c r="G375" s="19">
        <f t="shared" si="22"/>
        <v>87320</v>
      </c>
      <c r="H375" s="19">
        <v>0</v>
      </c>
      <c r="I375" s="19">
        <v>0</v>
      </c>
      <c r="J375" s="21" t="s">
        <v>7</v>
      </c>
      <c r="K375" s="22">
        <f t="shared" si="25"/>
        <v>87320</v>
      </c>
      <c r="L375" s="19">
        <f t="shared" si="23"/>
        <v>1540000</v>
      </c>
      <c r="M375" s="19">
        <f t="shared" si="24"/>
        <v>0</v>
      </c>
    </row>
    <row r="376" spans="1:13" ht="17.100000000000001" customHeight="1">
      <c r="A376" s="17" t="s">
        <v>20</v>
      </c>
      <c r="B376" s="17" t="s">
        <v>866</v>
      </c>
      <c r="C376" s="25" t="s">
        <v>867</v>
      </c>
      <c r="D376" s="17" t="s">
        <v>848</v>
      </c>
      <c r="E376" s="19">
        <v>630000</v>
      </c>
      <c r="F376" s="20">
        <v>594278</v>
      </c>
      <c r="G376" s="19">
        <f t="shared" si="22"/>
        <v>35722</v>
      </c>
      <c r="H376" s="19">
        <v>0</v>
      </c>
      <c r="I376" s="19">
        <v>0</v>
      </c>
      <c r="J376" s="21" t="s">
        <v>7</v>
      </c>
      <c r="K376" s="22">
        <f t="shared" si="25"/>
        <v>35722</v>
      </c>
      <c r="L376" s="19">
        <f t="shared" si="23"/>
        <v>630000</v>
      </c>
      <c r="M376" s="19">
        <f t="shared" si="24"/>
        <v>0</v>
      </c>
    </row>
    <row r="377" spans="1:13" ht="17.100000000000001" customHeight="1">
      <c r="A377" s="17" t="s">
        <v>20</v>
      </c>
      <c r="B377" s="17" t="s">
        <v>859</v>
      </c>
      <c r="C377" s="25" t="s">
        <v>860</v>
      </c>
      <c r="D377" s="17" t="s">
        <v>848</v>
      </c>
      <c r="E377" s="19">
        <v>490000</v>
      </c>
      <c r="F377" s="20">
        <v>462217</v>
      </c>
      <c r="G377" s="19">
        <f t="shared" si="22"/>
        <v>27783</v>
      </c>
      <c r="H377" s="19">
        <v>0</v>
      </c>
      <c r="I377" s="19">
        <v>0</v>
      </c>
      <c r="J377" s="21" t="s">
        <v>7</v>
      </c>
      <c r="K377" s="22">
        <f t="shared" si="25"/>
        <v>27783</v>
      </c>
      <c r="L377" s="19">
        <f t="shared" si="23"/>
        <v>490000</v>
      </c>
      <c r="M377" s="19">
        <f t="shared" si="24"/>
        <v>0</v>
      </c>
    </row>
    <row r="378" spans="1:13" ht="17.100000000000001" customHeight="1">
      <c r="A378" s="17" t="s">
        <v>20</v>
      </c>
      <c r="B378" s="17" t="s">
        <v>862</v>
      </c>
      <c r="C378" s="25" t="s">
        <v>863</v>
      </c>
      <c r="D378" s="17" t="s">
        <v>848</v>
      </c>
      <c r="E378" s="19">
        <v>1250000</v>
      </c>
      <c r="F378" s="20">
        <v>1179124</v>
      </c>
      <c r="G378" s="19">
        <f t="shared" si="22"/>
        <v>70876</v>
      </c>
      <c r="H378" s="19">
        <v>0</v>
      </c>
      <c r="I378" s="19">
        <v>0</v>
      </c>
      <c r="J378" s="21" t="s">
        <v>7</v>
      </c>
      <c r="K378" s="22">
        <f t="shared" si="25"/>
        <v>70876</v>
      </c>
      <c r="L378" s="19">
        <f t="shared" si="23"/>
        <v>1250000</v>
      </c>
      <c r="M378" s="19">
        <f t="shared" si="24"/>
        <v>0</v>
      </c>
    </row>
    <row r="379" spans="1:13" ht="17.100000000000001" customHeight="1">
      <c r="A379" s="17" t="s">
        <v>20</v>
      </c>
      <c r="B379" s="17" t="s">
        <v>879</v>
      </c>
      <c r="C379" s="25" t="s">
        <v>880</v>
      </c>
      <c r="D379" s="17" t="s">
        <v>881</v>
      </c>
      <c r="E379" s="19">
        <v>108000</v>
      </c>
      <c r="F379" s="20">
        <v>101876</v>
      </c>
      <c r="G379" s="19">
        <f t="shared" si="22"/>
        <v>6124</v>
      </c>
      <c r="H379" s="19">
        <v>0</v>
      </c>
      <c r="I379" s="19">
        <v>0</v>
      </c>
      <c r="J379" s="21" t="s">
        <v>7</v>
      </c>
      <c r="K379" s="22">
        <f t="shared" si="25"/>
        <v>6124</v>
      </c>
      <c r="L379" s="19">
        <f t="shared" si="23"/>
        <v>108000</v>
      </c>
      <c r="M379" s="19">
        <f t="shared" si="24"/>
        <v>0</v>
      </c>
    </row>
    <row r="380" spans="1:13" ht="17.100000000000001" customHeight="1">
      <c r="A380" s="17" t="s">
        <v>20</v>
      </c>
      <c r="B380" s="17" t="s">
        <v>882</v>
      </c>
      <c r="C380" s="25" t="s">
        <v>883</v>
      </c>
      <c r="D380" s="17" t="s">
        <v>884</v>
      </c>
      <c r="E380" s="19">
        <v>374000</v>
      </c>
      <c r="F380" s="20">
        <v>351517</v>
      </c>
      <c r="G380" s="19">
        <f t="shared" si="22"/>
        <v>22483</v>
      </c>
      <c r="H380" s="19">
        <v>0</v>
      </c>
      <c r="I380" s="19">
        <v>0</v>
      </c>
      <c r="J380" s="21" t="s">
        <v>7</v>
      </c>
      <c r="K380" s="22">
        <f t="shared" si="25"/>
        <v>22483</v>
      </c>
      <c r="L380" s="19">
        <f t="shared" si="23"/>
        <v>374000</v>
      </c>
      <c r="M380" s="19">
        <f t="shared" si="24"/>
        <v>0</v>
      </c>
    </row>
    <row r="381" spans="1:13" ht="17.100000000000001" customHeight="1">
      <c r="A381" s="17" t="s">
        <v>20</v>
      </c>
      <c r="B381" s="17" t="s">
        <v>885</v>
      </c>
      <c r="C381" s="25" t="s">
        <v>886</v>
      </c>
      <c r="D381" s="17" t="s">
        <v>887</v>
      </c>
      <c r="E381" s="19">
        <v>968950</v>
      </c>
      <c r="F381" s="20">
        <v>910702</v>
      </c>
      <c r="G381" s="19">
        <f t="shared" si="22"/>
        <v>58248</v>
      </c>
      <c r="H381" s="19">
        <v>0</v>
      </c>
      <c r="I381" s="19">
        <v>0</v>
      </c>
      <c r="J381" s="21" t="s">
        <v>7</v>
      </c>
      <c r="K381" s="22">
        <f t="shared" si="25"/>
        <v>58248</v>
      </c>
      <c r="L381" s="19">
        <f t="shared" si="23"/>
        <v>968950</v>
      </c>
      <c r="M381" s="19">
        <f t="shared" si="24"/>
        <v>0</v>
      </c>
    </row>
    <row r="382" spans="1:13" ht="17.100000000000001" customHeight="1">
      <c r="A382" s="17" t="s">
        <v>20</v>
      </c>
      <c r="B382" s="17" t="s">
        <v>888</v>
      </c>
      <c r="C382" s="25" t="s">
        <v>889</v>
      </c>
      <c r="D382" s="17" t="s">
        <v>890</v>
      </c>
      <c r="E382" s="19">
        <v>5299800</v>
      </c>
      <c r="F382" s="20">
        <v>4963108</v>
      </c>
      <c r="G382" s="19">
        <f t="shared" si="22"/>
        <v>336692</v>
      </c>
      <c r="H382" s="19">
        <v>0</v>
      </c>
      <c r="I382" s="19">
        <v>0</v>
      </c>
      <c r="J382" s="21" t="s">
        <v>7</v>
      </c>
      <c r="K382" s="22">
        <f t="shared" si="25"/>
        <v>336692</v>
      </c>
      <c r="L382" s="19">
        <f t="shared" si="23"/>
        <v>5299800</v>
      </c>
      <c r="M382" s="19">
        <f t="shared" si="24"/>
        <v>0</v>
      </c>
    </row>
    <row r="383" spans="1:13" ht="17.100000000000001" customHeight="1">
      <c r="A383" s="17" t="s">
        <v>20</v>
      </c>
      <c r="B383" s="17" t="s">
        <v>891</v>
      </c>
      <c r="C383" s="25" t="s">
        <v>892</v>
      </c>
      <c r="D383" s="17" t="s">
        <v>893</v>
      </c>
      <c r="E383" s="19">
        <v>3272500</v>
      </c>
      <c r="F383" s="20">
        <v>3064600</v>
      </c>
      <c r="G383" s="19">
        <f t="shared" si="22"/>
        <v>207900</v>
      </c>
      <c r="H383" s="19">
        <v>0</v>
      </c>
      <c r="I383" s="19">
        <v>0</v>
      </c>
      <c r="J383" s="21" t="s">
        <v>7</v>
      </c>
      <c r="K383" s="22">
        <f t="shared" si="25"/>
        <v>207900</v>
      </c>
      <c r="L383" s="19">
        <f t="shared" si="23"/>
        <v>3272500</v>
      </c>
      <c r="M383" s="19">
        <f t="shared" si="24"/>
        <v>0</v>
      </c>
    </row>
    <row r="384" spans="1:13" ht="17.100000000000001" customHeight="1">
      <c r="A384" s="17" t="s">
        <v>20</v>
      </c>
      <c r="B384" s="17" t="s">
        <v>894</v>
      </c>
      <c r="C384" s="25" t="s">
        <v>726</v>
      </c>
      <c r="D384" s="17" t="s">
        <v>895</v>
      </c>
      <c r="E384" s="19">
        <v>636000</v>
      </c>
      <c r="F384" s="20">
        <v>593424</v>
      </c>
      <c r="G384" s="19">
        <f t="shared" si="22"/>
        <v>42576</v>
      </c>
      <c r="H384" s="19">
        <v>0</v>
      </c>
      <c r="I384" s="19">
        <v>0</v>
      </c>
      <c r="J384" s="21" t="s">
        <v>7</v>
      </c>
      <c r="K384" s="22">
        <f t="shared" si="25"/>
        <v>42576</v>
      </c>
      <c r="L384" s="19">
        <f t="shared" si="23"/>
        <v>636000</v>
      </c>
      <c r="M384" s="19">
        <f t="shared" si="24"/>
        <v>0</v>
      </c>
    </row>
    <row r="385" spans="1:13" ht="17.100000000000001" customHeight="1">
      <c r="A385" s="17" t="s">
        <v>20</v>
      </c>
      <c r="B385" s="17" t="s">
        <v>896</v>
      </c>
      <c r="C385" s="25" t="s">
        <v>897</v>
      </c>
      <c r="D385" s="17" t="s">
        <v>898</v>
      </c>
      <c r="E385" s="19">
        <v>740000</v>
      </c>
      <c r="F385" s="20">
        <v>690462</v>
      </c>
      <c r="G385" s="19">
        <f t="shared" si="22"/>
        <v>49538</v>
      </c>
      <c r="H385" s="19">
        <v>0</v>
      </c>
      <c r="I385" s="19">
        <v>0</v>
      </c>
      <c r="J385" s="21" t="s">
        <v>7</v>
      </c>
      <c r="K385" s="22">
        <f t="shared" si="25"/>
        <v>49538</v>
      </c>
      <c r="L385" s="19">
        <f t="shared" si="23"/>
        <v>740000</v>
      </c>
      <c r="M385" s="19">
        <f t="shared" si="24"/>
        <v>0</v>
      </c>
    </row>
    <row r="386" spans="1:13" ht="17.100000000000001" customHeight="1">
      <c r="A386" s="17" t="s">
        <v>20</v>
      </c>
      <c r="B386" s="17" t="s">
        <v>899</v>
      </c>
      <c r="C386" s="25" t="s">
        <v>897</v>
      </c>
      <c r="D386" s="17" t="s">
        <v>898</v>
      </c>
      <c r="E386" s="19">
        <v>740000</v>
      </c>
      <c r="F386" s="20">
        <v>690462</v>
      </c>
      <c r="G386" s="19">
        <f t="shared" si="22"/>
        <v>49538</v>
      </c>
      <c r="H386" s="19">
        <v>0</v>
      </c>
      <c r="I386" s="19">
        <v>0</v>
      </c>
      <c r="J386" s="21" t="s">
        <v>7</v>
      </c>
      <c r="K386" s="22">
        <f t="shared" si="25"/>
        <v>49538</v>
      </c>
      <c r="L386" s="19">
        <f t="shared" si="23"/>
        <v>740000</v>
      </c>
      <c r="M386" s="19">
        <f t="shared" si="24"/>
        <v>0</v>
      </c>
    </row>
    <row r="387" spans="1:13" ht="17.100000000000001" customHeight="1">
      <c r="A387" s="17" t="s">
        <v>20</v>
      </c>
      <c r="B387" s="17" t="s">
        <v>900</v>
      </c>
      <c r="C387" s="25" t="s">
        <v>897</v>
      </c>
      <c r="D387" s="17" t="s">
        <v>898</v>
      </c>
      <c r="E387" s="19">
        <v>740000</v>
      </c>
      <c r="F387" s="20">
        <v>690462</v>
      </c>
      <c r="G387" s="19">
        <f t="shared" si="22"/>
        <v>49538</v>
      </c>
      <c r="H387" s="19">
        <v>0</v>
      </c>
      <c r="I387" s="19">
        <v>0</v>
      </c>
      <c r="J387" s="21" t="s">
        <v>7</v>
      </c>
      <c r="K387" s="22">
        <f t="shared" si="25"/>
        <v>49538</v>
      </c>
      <c r="L387" s="19">
        <f t="shared" si="23"/>
        <v>740000</v>
      </c>
      <c r="M387" s="19">
        <f t="shared" si="24"/>
        <v>0</v>
      </c>
    </row>
    <row r="388" spans="1:13" ht="17.100000000000001" customHeight="1">
      <c r="A388" s="17" t="s">
        <v>20</v>
      </c>
      <c r="B388" s="17" t="s">
        <v>907</v>
      </c>
      <c r="C388" s="25" t="s">
        <v>897</v>
      </c>
      <c r="D388" s="17" t="s">
        <v>898</v>
      </c>
      <c r="E388" s="19">
        <v>740000</v>
      </c>
      <c r="F388" s="20">
        <v>690462</v>
      </c>
      <c r="G388" s="19">
        <f t="shared" si="22"/>
        <v>49538</v>
      </c>
      <c r="H388" s="19">
        <v>0</v>
      </c>
      <c r="I388" s="19">
        <v>0</v>
      </c>
      <c r="J388" s="21" t="s">
        <v>7</v>
      </c>
      <c r="K388" s="22">
        <f t="shared" si="25"/>
        <v>49538</v>
      </c>
      <c r="L388" s="19">
        <f t="shared" si="23"/>
        <v>740000</v>
      </c>
      <c r="M388" s="19">
        <f t="shared" si="24"/>
        <v>0</v>
      </c>
    </row>
    <row r="389" spans="1:13" ht="17.100000000000001" customHeight="1">
      <c r="A389" s="17" t="s">
        <v>20</v>
      </c>
      <c r="B389" s="17" t="s">
        <v>908</v>
      </c>
      <c r="C389" s="25" t="s">
        <v>897</v>
      </c>
      <c r="D389" s="17" t="s">
        <v>898</v>
      </c>
      <c r="E389" s="19">
        <v>740000</v>
      </c>
      <c r="F389" s="20">
        <v>690462</v>
      </c>
      <c r="G389" s="19">
        <f t="shared" si="22"/>
        <v>49538</v>
      </c>
      <c r="H389" s="19">
        <v>0</v>
      </c>
      <c r="I389" s="19">
        <v>0</v>
      </c>
      <c r="J389" s="21" t="s">
        <v>7</v>
      </c>
      <c r="K389" s="22">
        <f t="shared" si="25"/>
        <v>49538</v>
      </c>
      <c r="L389" s="19">
        <f t="shared" si="23"/>
        <v>740000</v>
      </c>
      <c r="M389" s="19">
        <f t="shared" si="24"/>
        <v>0</v>
      </c>
    </row>
    <row r="390" spans="1:13" ht="17.100000000000001" customHeight="1">
      <c r="A390" s="17" t="s">
        <v>20</v>
      </c>
      <c r="B390" s="17" t="s">
        <v>909</v>
      </c>
      <c r="C390" s="25" t="s">
        <v>897</v>
      </c>
      <c r="D390" s="17" t="s">
        <v>898</v>
      </c>
      <c r="E390" s="19">
        <v>740000</v>
      </c>
      <c r="F390" s="20">
        <v>690462</v>
      </c>
      <c r="G390" s="19">
        <f t="shared" si="22"/>
        <v>49538</v>
      </c>
      <c r="H390" s="19">
        <v>0</v>
      </c>
      <c r="I390" s="19">
        <v>0</v>
      </c>
      <c r="J390" s="21" t="s">
        <v>7</v>
      </c>
      <c r="K390" s="22">
        <f t="shared" si="25"/>
        <v>49538</v>
      </c>
      <c r="L390" s="19">
        <f t="shared" si="23"/>
        <v>740000</v>
      </c>
      <c r="M390" s="19">
        <f t="shared" si="24"/>
        <v>0</v>
      </c>
    </row>
    <row r="391" spans="1:13" ht="17.100000000000001" customHeight="1">
      <c r="A391" s="17" t="s">
        <v>20</v>
      </c>
      <c r="B391" s="17" t="s">
        <v>910</v>
      </c>
      <c r="C391" s="25" t="s">
        <v>897</v>
      </c>
      <c r="D391" s="17" t="s">
        <v>898</v>
      </c>
      <c r="E391" s="19">
        <v>740000</v>
      </c>
      <c r="F391" s="20">
        <v>690462</v>
      </c>
      <c r="G391" s="19">
        <f t="shared" si="22"/>
        <v>49538</v>
      </c>
      <c r="H391" s="19">
        <v>0</v>
      </c>
      <c r="I391" s="19">
        <v>0</v>
      </c>
      <c r="J391" s="21" t="s">
        <v>7</v>
      </c>
      <c r="K391" s="22">
        <f t="shared" si="25"/>
        <v>49538</v>
      </c>
      <c r="L391" s="19">
        <f t="shared" si="23"/>
        <v>740000</v>
      </c>
      <c r="M391" s="19">
        <f t="shared" si="24"/>
        <v>0</v>
      </c>
    </row>
    <row r="392" spans="1:13" ht="17.100000000000001" customHeight="1">
      <c r="A392" s="17" t="s">
        <v>20</v>
      </c>
      <c r="B392" s="17" t="s">
        <v>905</v>
      </c>
      <c r="C392" s="25" t="s">
        <v>906</v>
      </c>
      <c r="D392" s="17" t="s">
        <v>898</v>
      </c>
      <c r="E392" s="19">
        <v>14300000</v>
      </c>
      <c r="F392" s="20">
        <v>13342709</v>
      </c>
      <c r="G392" s="19">
        <f t="shared" si="22"/>
        <v>957291</v>
      </c>
      <c r="H392" s="19">
        <v>0</v>
      </c>
      <c r="I392" s="19">
        <v>0</v>
      </c>
      <c r="J392" s="21" t="s">
        <v>7</v>
      </c>
      <c r="K392" s="22">
        <f t="shared" si="25"/>
        <v>957291</v>
      </c>
      <c r="L392" s="19">
        <f t="shared" si="23"/>
        <v>14300000</v>
      </c>
      <c r="M392" s="19">
        <f t="shared" si="24"/>
        <v>0</v>
      </c>
    </row>
    <row r="393" spans="1:13" ht="17.100000000000001" customHeight="1">
      <c r="A393" s="17" t="s">
        <v>20</v>
      </c>
      <c r="B393" s="17" t="s">
        <v>903</v>
      </c>
      <c r="C393" s="25" t="s">
        <v>904</v>
      </c>
      <c r="D393" s="17" t="s">
        <v>898</v>
      </c>
      <c r="E393" s="19">
        <v>9350000</v>
      </c>
      <c r="F393" s="20">
        <v>8724080</v>
      </c>
      <c r="G393" s="19">
        <f t="shared" si="22"/>
        <v>625920</v>
      </c>
      <c r="H393" s="19">
        <v>0</v>
      </c>
      <c r="I393" s="19">
        <v>0</v>
      </c>
      <c r="J393" s="21" t="s">
        <v>7</v>
      </c>
      <c r="K393" s="22">
        <f t="shared" si="25"/>
        <v>625920</v>
      </c>
      <c r="L393" s="19">
        <f t="shared" si="23"/>
        <v>9350000</v>
      </c>
      <c r="M393" s="19">
        <f t="shared" si="24"/>
        <v>0</v>
      </c>
    </row>
    <row r="394" spans="1:13" ht="17.100000000000001" customHeight="1">
      <c r="A394" s="17" t="s">
        <v>20</v>
      </c>
      <c r="B394" s="17" t="s">
        <v>901</v>
      </c>
      <c r="C394" s="25" t="s">
        <v>902</v>
      </c>
      <c r="D394" s="17" t="s">
        <v>898</v>
      </c>
      <c r="E394" s="19">
        <v>289370</v>
      </c>
      <c r="F394" s="20">
        <v>269999</v>
      </c>
      <c r="G394" s="19">
        <f t="shared" ref="G394:G457" si="26">E394-F394</f>
        <v>19371</v>
      </c>
      <c r="H394" s="19">
        <v>0</v>
      </c>
      <c r="I394" s="19">
        <v>0</v>
      </c>
      <c r="J394" s="21" t="s">
        <v>7</v>
      </c>
      <c r="K394" s="22">
        <f t="shared" si="25"/>
        <v>19371</v>
      </c>
      <c r="L394" s="19">
        <f t="shared" ref="L394:L457" si="27">F394+K394</f>
        <v>289370</v>
      </c>
      <c r="M394" s="19">
        <f t="shared" ref="M394:M457" si="28">E394-L394</f>
        <v>0</v>
      </c>
    </row>
    <row r="395" spans="1:13" ht="17.100000000000001" customHeight="1">
      <c r="A395" s="17" t="s">
        <v>20</v>
      </c>
      <c r="B395" s="17" t="s">
        <v>913</v>
      </c>
      <c r="C395" s="25" t="s">
        <v>914</v>
      </c>
      <c r="D395" s="17" t="s">
        <v>915</v>
      </c>
      <c r="E395" s="19">
        <v>14660000</v>
      </c>
      <c r="F395" s="20">
        <v>13578507</v>
      </c>
      <c r="G395" s="19">
        <f t="shared" si="26"/>
        <v>1081493</v>
      </c>
      <c r="H395" s="19">
        <v>0</v>
      </c>
      <c r="I395" s="19">
        <v>0</v>
      </c>
      <c r="J395" s="21" t="s">
        <v>7</v>
      </c>
      <c r="K395" s="22">
        <f t="shared" si="25"/>
        <v>1081493</v>
      </c>
      <c r="L395" s="19">
        <f t="shared" si="27"/>
        <v>14660000</v>
      </c>
      <c r="M395" s="19">
        <f t="shared" si="28"/>
        <v>0</v>
      </c>
    </row>
    <row r="396" spans="1:13" ht="17.100000000000001" customHeight="1">
      <c r="A396" s="17" t="s">
        <v>20</v>
      </c>
      <c r="B396" s="17" t="s">
        <v>916</v>
      </c>
      <c r="C396" s="25" t="s">
        <v>917</v>
      </c>
      <c r="D396" s="17" t="s">
        <v>918</v>
      </c>
      <c r="E396" s="19">
        <v>17930000</v>
      </c>
      <c r="F396" s="20">
        <v>16546057</v>
      </c>
      <c r="G396" s="19">
        <f t="shared" si="26"/>
        <v>1383943</v>
      </c>
      <c r="H396" s="19">
        <v>0</v>
      </c>
      <c r="I396" s="19">
        <v>0</v>
      </c>
      <c r="J396" s="21" t="s">
        <v>7</v>
      </c>
      <c r="K396" s="22">
        <f t="shared" si="25"/>
        <v>1383943</v>
      </c>
      <c r="L396" s="19">
        <f t="shared" si="27"/>
        <v>17930000</v>
      </c>
      <c r="M396" s="19">
        <f t="shared" si="28"/>
        <v>0</v>
      </c>
    </row>
    <row r="397" spans="1:13" ht="17.100000000000001" customHeight="1">
      <c r="A397" s="17" t="s">
        <v>20</v>
      </c>
      <c r="B397" s="17" t="s">
        <v>924</v>
      </c>
      <c r="C397" s="25" t="s">
        <v>925</v>
      </c>
      <c r="D397" s="17" t="s">
        <v>926</v>
      </c>
      <c r="E397" s="19">
        <v>2640000</v>
      </c>
      <c r="F397" s="20">
        <v>2436229</v>
      </c>
      <c r="G397" s="19">
        <f t="shared" si="26"/>
        <v>203771</v>
      </c>
      <c r="H397" s="19">
        <v>0</v>
      </c>
      <c r="I397" s="19">
        <v>0</v>
      </c>
      <c r="J397" s="21" t="s">
        <v>7</v>
      </c>
      <c r="K397" s="22">
        <f t="shared" si="25"/>
        <v>203771</v>
      </c>
      <c r="L397" s="19">
        <f t="shared" si="27"/>
        <v>2640000</v>
      </c>
      <c r="M397" s="19">
        <f t="shared" si="28"/>
        <v>0</v>
      </c>
    </row>
    <row r="398" spans="1:13" ht="17.100000000000001" customHeight="1">
      <c r="A398" s="17" t="s">
        <v>20</v>
      </c>
      <c r="B398" s="17" t="s">
        <v>929</v>
      </c>
      <c r="C398" s="25" t="s">
        <v>930</v>
      </c>
      <c r="D398" s="17" t="s">
        <v>931</v>
      </c>
      <c r="E398" s="19">
        <v>359700</v>
      </c>
      <c r="F398" s="20">
        <v>328252</v>
      </c>
      <c r="G398" s="19">
        <f t="shared" si="26"/>
        <v>31448</v>
      </c>
      <c r="H398" s="19">
        <v>0</v>
      </c>
      <c r="I398" s="19">
        <v>0</v>
      </c>
      <c r="J398" s="21" t="s">
        <v>7</v>
      </c>
      <c r="K398" s="22">
        <f t="shared" si="25"/>
        <v>31448</v>
      </c>
      <c r="L398" s="19">
        <f t="shared" si="27"/>
        <v>359700</v>
      </c>
      <c r="M398" s="19">
        <f t="shared" si="28"/>
        <v>0</v>
      </c>
    </row>
    <row r="399" spans="1:13" ht="17.100000000000001" customHeight="1">
      <c r="A399" s="17" t="s">
        <v>20</v>
      </c>
      <c r="B399" s="30" t="s">
        <v>932</v>
      </c>
      <c r="C399" s="25" t="s">
        <v>933</v>
      </c>
      <c r="D399" s="31">
        <v>40920</v>
      </c>
      <c r="E399" s="19">
        <v>1005400</v>
      </c>
      <c r="F399" s="20">
        <v>914067</v>
      </c>
      <c r="G399" s="19">
        <f t="shared" si="26"/>
        <v>91333</v>
      </c>
      <c r="H399" s="19">
        <v>0</v>
      </c>
      <c r="I399" s="19">
        <v>0</v>
      </c>
      <c r="J399" s="21" t="s">
        <v>7</v>
      </c>
      <c r="K399" s="22">
        <f t="shared" ref="K399:K413" si="29">ROUND((G399)*0.451,0)</f>
        <v>41191</v>
      </c>
      <c r="L399" s="19">
        <f t="shared" si="27"/>
        <v>955258</v>
      </c>
      <c r="M399" s="19">
        <f t="shared" si="28"/>
        <v>50142</v>
      </c>
    </row>
    <row r="400" spans="1:13" ht="17.100000000000001" customHeight="1">
      <c r="A400" s="17" t="s">
        <v>20</v>
      </c>
      <c r="B400" s="30" t="s">
        <v>934</v>
      </c>
      <c r="C400" s="25" t="s">
        <v>935</v>
      </c>
      <c r="D400" s="31">
        <v>40926</v>
      </c>
      <c r="E400" s="19">
        <v>321720</v>
      </c>
      <c r="F400" s="20">
        <v>292494</v>
      </c>
      <c r="G400" s="19">
        <f t="shared" si="26"/>
        <v>29226</v>
      </c>
      <c r="H400" s="19">
        <v>0</v>
      </c>
      <c r="I400" s="19">
        <v>0</v>
      </c>
      <c r="J400" s="21" t="s">
        <v>7</v>
      </c>
      <c r="K400" s="22">
        <f t="shared" si="29"/>
        <v>13181</v>
      </c>
      <c r="L400" s="19">
        <f t="shared" si="27"/>
        <v>305675</v>
      </c>
      <c r="M400" s="19">
        <f t="shared" si="28"/>
        <v>16045</v>
      </c>
    </row>
    <row r="401" spans="1:13" ht="17.100000000000001" customHeight="1">
      <c r="A401" s="17" t="s">
        <v>20</v>
      </c>
      <c r="B401" s="30" t="s">
        <v>937</v>
      </c>
      <c r="C401" s="25" t="s">
        <v>938</v>
      </c>
      <c r="D401" s="31">
        <v>40948</v>
      </c>
      <c r="E401" s="19">
        <v>3500000</v>
      </c>
      <c r="F401" s="20">
        <v>3160285</v>
      </c>
      <c r="G401" s="19">
        <f t="shared" si="26"/>
        <v>339715</v>
      </c>
      <c r="H401" s="19">
        <v>0</v>
      </c>
      <c r="I401" s="19">
        <v>0</v>
      </c>
      <c r="J401" s="21" t="s">
        <v>7</v>
      </c>
      <c r="K401" s="22">
        <f t="shared" si="29"/>
        <v>153211</v>
      </c>
      <c r="L401" s="19">
        <f t="shared" si="27"/>
        <v>3313496</v>
      </c>
      <c r="M401" s="19">
        <f t="shared" si="28"/>
        <v>186504</v>
      </c>
    </row>
    <row r="402" spans="1:13" ht="17.100000000000001" customHeight="1">
      <c r="A402" s="17" t="s">
        <v>20</v>
      </c>
      <c r="B402" s="30" t="s">
        <v>943</v>
      </c>
      <c r="C402" s="25" t="s">
        <v>944</v>
      </c>
      <c r="D402" s="31">
        <v>40949</v>
      </c>
      <c r="E402" s="19">
        <v>1790000</v>
      </c>
      <c r="F402" s="20">
        <v>1616260</v>
      </c>
      <c r="G402" s="19">
        <f t="shared" si="26"/>
        <v>173740</v>
      </c>
      <c r="H402" s="19">
        <v>0</v>
      </c>
      <c r="I402" s="19">
        <v>0</v>
      </c>
      <c r="J402" s="21" t="s">
        <v>7</v>
      </c>
      <c r="K402" s="22">
        <f t="shared" si="29"/>
        <v>78357</v>
      </c>
      <c r="L402" s="19">
        <f t="shared" si="27"/>
        <v>1694617</v>
      </c>
      <c r="M402" s="19">
        <f t="shared" si="28"/>
        <v>95383</v>
      </c>
    </row>
    <row r="403" spans="1:13" ht="17.100000000000001" customHeight="1">
      <c r="A403" s="17" t="s">
        <v>20</v>
      </c>
      <c r="B403" s="30" t="s">
        <v>939</v>
      </c>
      <c r="C403" s="25" t="s">
        <v>512</v>
      </c>
      <c r="D403" s="31">
        <v>40949</v>
      </c>
      <c r="E403" s="19">
        <v>5355000</v>
      </c>
      <c r="F403" s="20">
        <v>4835236</v>
      </c>
      <c r="G403" s="19">
        <f t="shared" si="26"/>
        <v>519764</v>
      </c>
      <c r="H403" s="19">
        <v>0</v>
      </c>
      <c r="I403" s="19">
        <v>0</v>
      </c>
      <c r="J403" s="21" t="s">
        <v>7</v>
      </c>
      <c r="K403" s="22">
        <f t="shared" si="29"/>
        <v>234414</v>
      </c>
      <c r="L403" s="19">
        <f t="shared" si="27"/>
        <v>5069650</v>
      </c>
      <c r="M403" s="19">
        <f t="shared" si="28"/>
        <v>285350</v>
      </c>
    </row>
    <row r="404" spans="1:13" ht="17.100000000000001" customHeight="1">
      <c r="A404" s="17" t="s">
        <v>20</v>
      </c>
      <c r="B404" s="30" t="s">
        <v>942</v>
      </c>
      <c r="C404" s="25" t="s">
        <v>512</v>
      </c>
      <c r="D404" s="31">
        <v>40949</v>
      </c>
      <c r="E404" s="19">
        <v>1530000</v>
      </c>
      <c r="F404" s="20">
        <v>1381496</v>
      </c>
      <c r="G404" s="19">
        <f t="shared" si="26"/>
        <v>148504</v>
      </c>
      <c r="H404" s="19">
        <v>0</v>
      </c>
      <c r="I404" s="19">
        <v>0</v>
      </c>
      <c r="J404" s="21" t="s">
        <v>7</v>
      </c>
      <c r="K404" s="22">
        <f t="shared" si="29"/>
        <v>66975</v>
      </c>
      <c r="L404" s="19">
        <f t="shared" si="27"/>
        <v>1448471</v>
      </c>
      <c r="M404" s="19">
        <f t="shared" si="28"/>
        <v>81529</v>
      </c>
    </row>
    <row r="405" spans="1:13" ht="17.100000000000001" customHeight="1">
      <c r="A405" s="17" t="s">
        <v>20</v>
      </c>
      <c r="B405" s="30" t="s">
        <v>945</v>
      </c>
      <c r="C405" s="25" t="s">
        <v>512</v>
      </c>
      <c r="D405" s="31">
        <v>40949</v>
      </c>
      <c r="E405" s="19">
        <v>3060000</v>
      </c>
      <c r="F405" s="20">
        <v>2762992</v>
      </c>
      <c r="G405" s="19">
        <f t="shared" si="26"/>
        <v>297008</v>
      </c>
      <c r="H405" s="19">
        <v>0</v>
      </c>
      <c r="I405" s="19">
        <v>0</v>
      </c>
      <c r="J405" s="21" t="s">
        <v>7</v>
      </c>
      <c r="K405" s="22">
        <f t="shared" si="29"/>
        <v>133951</v>
      </c>
      <c r="L405" s="19">
        <f t="shared" si="27"/>
        <v>2896943</v>
      </c>
      <c r="M405" s="19">
        <f t="shared" si="28"/>
        <v>163057</v>
      </c>
    </row>
    <row r="406" spans="1:13" ht="17.100000000000001" customHeight="1">
      <c r="A406" s="17" t="s">
        <v>20</v>
      </c>
      <c r="B406" s="30" t="s">
        <v>946</v>
      </c>
      <c r="C406" s="25" t="s">
        <v>512</v>
      </c>
      <c r="D406" s="31">
        <v>40949</v>
      </c>
      <c r="E406" s="19">
        <v>765000</v>
      </c>
      <c r="F406" s="20">
        <v>690748</v>
      </c>
      <c r="G406" s="19">
        <f t="shared" si="26"/>
        <v>74252</v>
      </c>
      <c r="H406" s="19">
        <v>0</v>
      </c>
      <c r="I406" s="19">
        <v>0</v>
      </c>
      <c r="J406" s="21" t="s">
        <v>7</v>
      </c>
      <c r="K406" s="22">
        <f t="shared" si="29"/>
        <v>33488</v>
      </c>
      <c r="L406" s="19">
        <f t="shared" si="27"/>
        <v>724236</v>
      </c>
      <c r="M406" s="19">
        <f t="shared" si="28"/>
        <v>40764</v>
      </c>
    </row>
    <row r="407" spans="1:13" ht="17.100000000000001" customHeight="1">
      <c r="A407" s="17" t="s">
        <v>20</v>
      </c>
      <c r="B407" s="30" t="s">
        <v>947</v>
      </c>
      <c r="C407" s="25" t="s">
        <v>512</v>
      </c>
      <c r="D407" s="31">
        <v>40949</v>
      </c>
      <c r="E407" s="19">
        <v>2295000</v>
      </c>
      <c r="F407" s="20">
        <v>2072244</v>
      </c>
      <c r="G407" s="19">
        <f t="shared" si="26"/>
        <v>222756</v>
      </c>
      <c r="H407" s="19">
        <v>0</v>
      </c>
      <c r="I407" s="19">
        <v>0</v>
      </c>
      <c r="J407" s="21" t="s">
        <v>7</v>
      </c>
      <c r="K407" s="22">
        <f t="shared" si="29"/>
        <v>100463</v>
      </c>
      <c r="L407" s="19">
        <f t="shared" si="27"/>
        <v>2172707</v>
      </c>
      <c r="M407" s="19">
        <f t="shared" si="28"/>
        <v>122293</v>
      </c>
    </row>
    <row r="408" spans="1:13" ht="17.100000000000001" customHeight="1">
      <c r="A408" s="17" t="s">
        <v>20</v>
      </c>
      <c r="B408" s="30" t="s">
        <v>948</v>
      </c>
      <c r="C408" s="25" t="s">
        <v>512</v>
      </c>
      <c r="D408" s="31">
        <v>40949</v>
      </c>
      <c r="E408" s="19">
        <v>2295000</v>
      </c>
      <c r="F408" s="20">
        <v>2072244</v>
      </c>
      <c r="G408" s="19">
        <f t="shared" si="26"/>
        <v>222756</v>
      </c>
      <c r="H408" s="19">
        <v>0</v>
      </c>
      <c r="I408" s="19">
        <v>0</v>
      </c>
      <c r="J408" s="21" t="s">
        <v>7</v>
      </c>
      <c r="K408" s="22">
        <f t="shared" si="29"/>
        <v>100463</v>
      </c>
      <c r="L408" s="19">
        <f t="shared" si="27"/>
        <v>2172707</v>
      </c>
      <c r="M408" s="19">
        <f t="shared" si="28"/>
        <v>122293</v>
      </c>
    </row>
    <row r="409" spans="1:13" ht="17.100000000000001" customHeight="1">
      <c r="A409" s="17" t="s">
        <v>20</v>
      </c>
      <c r="B409" s="30" t="s">
        <v>940</v>
      </c>
      <c r="C409" s="25" t="s">
        <v>665</v>
      </c>
      <c r="D409" s="31">
        <v>40949</v>
      </c>
      <c r="E409" s="19">
        <v>380000</v>
      </c>
      <c r="F409" s="20">
        <v>343117</v>
      </c>
      <c r="G409" s="19">
        <f t="shared" si="26"/>
        <v>36883</v>
      </c>
      <c r="H409" s="19">
        <v>0</v>
      </c>
      <c r="I409" s="19">
        <v>0</v>
      </c>
      <c r="J409" s="21" t="s">
        <v>7</v>
      </c>
      <c r="K409" s="22">
        <f t="shared" si="29"/>
        <v>16634</v>
      </c>
      <c r="L409" s="19">
        <f t="shared" si="27"/>
        <v>359751</v>
      </c>
      <c r="M409" s="19">
        <f t="shared" si="28"/>
        <v>20249</v>
      </c>
    </row>
    <row r="410" spans="1:13" ht="17.100000000000001" customHeight="1">
      <c r="A410" s="17" t="s">
        <v>20</v>
      </c>
      <c r="B410" s="30" t="s">
        <v>941</v>
      </c>
      <c r="C410" s="25" t="s">
        <v>665</v>
      </c>
      <c r="D410" s="31">
        <v>40949</v>
      </c>
      <c r="E410" s="19">
        <v>240000</v>
      </c>
      <c r="F410" s="20">
        <v>216705</v>
      </c>
      <c r="G410" s="19">
        <f t="shared" si="26"/>
        <v>23295</v>
      </c>
      <c r="H410" s="19">
        <v>0</v>
      </c>
      <c r="I410" s="19">
        <v>0</v>
      </c>
      <c r="J410" s="21" t="s">
        <v>7</v>
      </c>
      <c r="K410" s="22">
        <f t="shared" si="29"/>
        <v>10506</v>
      </c>
      <c r="L410" s="19">
        <f t="shared" si="27"/>
        <v>227211</v>
      </c>
      <c r="M410" s="19">
        <f t="shared" si="28"/>
        <v>12789</v>
      </c>
    </row>
    <row r="411" spans="1:13" ht="17.100000000000001" customHeight="1">
      <c r="A411" s="17" t="s">
        <v>20</v>
      </c>
      <c r="B411" s="30" t="s">
        <v>950</v>
      </c>
      <c r="C411" s="25" t="s">
        <v>951</v>
      </c>
      <c r="D411" s="31">
        <v>40955</v>
      </c>
      <c r="E411" s="19">
        <v>1404540</v>
      </c>
      <c r="F411" s="20">
        <v>1268213</v>
      </c>
      <c r="G411" s="19">
        <f t="shared" si="26"/>
        <v>136327</v>
      </c>
      <c r="H411" s="19">
        <v>0</v>
      </c>
      <c r="I411" s="19">
        <v>0</v>
      </c>
      <c r="J411" s="21" t="s">
        <v>7</v>
      </c>
      <c r="K411" s="22">
        <f t="shared" si="29"/>
        <v>61483</v>
      </c>
      <c r="L411" s="19">
        <f t="shared" si="27"/>
        <v>1329696</v>
      </c>
      <c r="M411" s="19">
        <f t="shared" si="28"/>
        <v>74844</v>
      </c>
    </row>
    <row r="412" spans="1:13" ht="17.100000000000001" customHeight="1">
      <c r="A412" s="17" t="s">
        <v>20</v>
      </c>
      <c r="B412" s="30" t="s">
        <v>949</v>
      </c>
      <c r="C412" s="25" t="s">
        <v>559</v>
      </c>
      <c r="D412" s="31">
        <v>40955</v>
      </c>
      <c r="E412" s="19">
        <v>331920</v>
      </c>
      <c r="F412" s="20">
        <v>299704</v>
      </c>
      <c r="G412" s="19">
        <f t="shared" si="26"/>
        <v>32216</v>
      </c>
      <c r="H412" s="19">
        <v>0</v>
      </c>
      <c r="I412" s="19">
        <v>0</v>
      </c>
      <c r="J412" s="21" t="s">
        <v>7</v>
      </c>
      <c r="K412" s="22">
        <f t="shared" si="29"/>
        <v>14529</v>
      </c>
      <c r="L412" s="19">
        <f t="shared" si="27"/>
        <v>314233</v>
      </c>
      <c r="M412" s="19">
        <f t="shared" si="28"/>
        <v>17687</v>
      </c>
    </row>
    <row r="413" spans="1:13" ht="17.100000000000001" customHeight="1">
      <c r="A413" s="17" t="s">
        <v>20</v>
      </c>
      <c r="B413" s="30" t="s">
        <v>952</v>
      </c>
      <c r="C413" s="25" t="s">
        <v>512</v>
      </c>
      <c r="D413" s="31">
        <v>40961</v>
      </c>
      <c r="E413" s="19">
        <v>950000</v>
      </c>
      <c r="F413" s="20">
        <v>857792</v>
      </c>
      <c r="G413" s="19">
        <f t="shared" si="26"/>
        <v>92208</v>
      </c>
      <c r="H413" s="19">
        <v>0</v>
      </c>
      <c r="I413" s="19">
        <v>0</v>
      </c>
      <c r="J413" s="21" t="s">
        <v>7</v>
      </c>
      <c r="K413" s="22">
        <f t="shared" si="29"/>
        <v>41586</v>
      </c>
      <c r="L413" s="19">
        <f t="shared" si="27"/>
        <v>899378</v>
      </c>
      <c r="M413" s="19">
        <f t="shared" si="28"/>
        <v>50622</v>
      </c>
    </row>
    <row r="414" spans="1:13" ht="17.100000000000001" customHeight="1">
      <c r="A414" s="17" t="s">
        <v>20</v>
      </c>
      <c r="B414" s="30" t="s">
        <v>953</v>
      </c>
      <c r="C414" s="25" t="s">
        <v>954</v>
      </c>
      <c r="D414" s="31">
        <v>40963</v>
      </c>
      <c r="E414" s="19">
        <v>1320000</v>
      </c>
      <c r="F414" s="20">
        <v>1191879</v>
      </c>
      <c r="G414" s="19">
        <f t="shared" si="26"/>
        <v>128121</v>
      </c>
      <c r="H414" s="19">
        <v>0</v>
      </c>
      <c r="I414" s="19">
        <v>0</v>
      </c>
      <c r="J414" s="21" t="s">
        <v>7</v>
      </c>
      <c r="K414" s="22">
        <f t="shared" ref="K414:K431" si="30">ROUND((G414)*0.451,0)</f>
        <v>57783</v>
      </c>
      <c r="L414" s="19">
        <f t="shared" si="27"/>
        <v>1249662</v>
      </c>
      <c r="M414" s="19">
        <f t="shared" si="28"/>
        <v>70338</v>
      </c>
    </row>
    <row r="415" spans="1:13" ht="17.100000000000001" customHeight="1">
      <c r="A415" s="17" t="s">
        <v>20</v>
      </c>
      <c r="B415" s="30" t="s">
        <v>955</v>
      </c>
      <c r="C415" s="25" t="s">
        <v>938</v>
      </c>
      <c r="D415" s="31">
        <v>40976</v>
      </c>
      <c r="E415" s="19">
        <v>1500000</v>
      </c>
      <c r="F415" s="20">
        <v>1345079</v>
      </c>
      <c r="G415" s="19">
        <f t="shared" si="26"/>
        <v>154921</v>
      </c>
      <c r="H415" s="19">
        <v>0</v>
      </c>
      <c r="I415" s="19">
        <v>0</v>
      </c>
      <c r="J415" s="21" t="s">
        <v>7</v>
      </c>
      <c r="K415" s="22">
        <f t="shared" si="30"/>
        <v>69869</v>
      </c>
      <c r="L415" s="19">
        <f t="shared" si="27"/>
        <v>1414948</v>
      </c>
      <c r="M415" s="19">
        <f t="shared" si="28"/>
        <v>85052</v>
      </c>
    </row>
    <row r="416" spans="1:13" ht="17.100000000000001" customHeight="1">
      <c r="A416" s="17" t="s">
        <v>20</v>
      </c>
      <c r="B416" s="30" t="s">
        <v>956</v>
      </c>
      <c r="C416" s="25" t="s">
        <v>957</v>
      </c>
      <c r="D416" s="31">
        <v>40982</v>
      </c>
      <c r="E416" s="19">
        <v>1150000</v>
      </c>
      <c r="F416" s="20">
        <v>1031228</v>
      </c>
      <c r="G416" s="19">
        <f t="shared" si="26"/>
        <v>118772</v>
      </c>
      <c r="H416" s="19">
        <v>0</v>
      </c>
      <c r="I416" s="19">
        <v>0</v>
      </c>
      <c r="J416" s="21" t="s">
        <v>7</v>
      </c>
      <c r="K416" s="22">
        <f t="shared" si="30"/>
        <v>53566</v>
      </c>
      <c r="L416" s="19">
        <f t="shared" si="27"/>
        <v>1084794</v>
      </c>
      <c r="M416" s="19">
        <f t="shared" si="28"/>
        <v>65206</v>
      </c>
    </row>
    <row r="417" spans="1:13" ht="17.100000000000001" customHeight="1">
      <c r="A417" s="17" t="s">
        <v>20</v>
      </c>
      <c r="B417" s="30" t="s">
        <v>958</v>
      </c>
      <c r="C417" s="25" t="s">
        <v>959</v>
      </c>
      <c r="D417" s="31">
        <v>40982</v>
      </c>
      <c r="E417" s="19">
        <v>2835000</v>
      </c>
      <c r="F417" s="20">
        <v>2542200</v>
      </c>
      <c r="G417" s="19">
        <f t="shared" si="26"/>
        <v>292800</v>
      </c>
      <c r="H417" s="19">
        <v>0</v>
      </c>
      <c r="I417" s="19">
        <v>0</v>
      </c>
      <c r="J417" s="21" t="s">
        <v>7</v>
      </c>
      <c r="K417" s="22">
        <f t="shared" si="30"/>
        <v>132053</v>
      </c>
      <c r="L417" s="19">
        <f t="shared" si="27"/>
        <v>2674253</v>
      </c>
      <c r="M417" s="19">
        <f t="shared" si="28"/>
        <v>160747</v>
      </c>
    </row>
    <row r="418" spans="1:13" ht="17.100000000000001" customHeight="1">
      <c r="A418" s="17" t="s">
        <v>20</v>
      </c>
      <c r="B418" s="30" t="s">
        <v>960</v>
      </c>
      <c r="C418" s="25" t="s">
        <v>726</v>
      </c>
      <c r="D418" s="31">
        <v>40996</v>
      </c>
      <c r="E418" s="19">
        <v>550000</v>
      </c>
      <c r="F418" s="20">
        <v>493196</v>
      </c>
      <c r="G418" s="19">
        <f t="shared" si="26"/>
        <v>56804</v>
      </c>
      <c r="H418" s="19">
        <v>0</v>
      </c>
      <c r="I418" s="19">
        <v>0</v>
      </c>
      <c r="J418" s="21" t="s">
        <v>7</v>
      </c>
      <c r="K418" s="22">
        <f t="shared" si="30"/>
        <v>25619</v>
      </c>
      <c r="L418" s="19">
        <f t="shared" si="27"/>
        <v>518815</v>
      </c>
      <c r="M418" s="19">
        <f t="shared" si="28"/>
        <v>31185</v>
      </c>
    </row>
    <row r="419" spans="1:13" ht="17.100000000000001" customHeight="1">
      <c r="A419" s="17" t="s">
        <v>20</v>
      </c>
      <c r="B419" s="30" t="s">
        <v>961</v>
      </c>
      <c r="C419" s="25" t="s">
        <v>660</v>
      </c>
      <c r="D419" s="31">
        <v>41002</v>
      </c>
      <c r="E419" s="19">
        <v>800000</v>
      </c>
      <c r="F419" s="20">
        <v>712401</v>
      </c>
      <c r="G419" s="19">
        <f t="shared" si="26"/>
        <v>87599</v>
      </c>
      <c r="H419" s="19">
        <v>0</v>
      </c>
      <c r="I419" s="19">
        <v>0</v>
      </c>
      <c r="J419" s="21" t="s">
        <v>7</v>
      </c>
      <c r="K419" s="22">
        <f t="shared" si="30"/>
        <v>39507</v>
      </c>
      <c r="L419" s="19">
        <f t="shared" si="27"/>
        <v>751908</v>
      </c>
      <c r="M419" s="19">
        <f t="shared" si="28"/>
        <v>48092</v>
      </c>
    </row>
    <row r="420" spans="1:13" ht="17.100000000000001" customHeight="1">
      <c r="A420" s="17" t="s">
        <v>20</v>
      </c>
      <c r="B420" s="30" t="s">
        <v>966</v>
      </c>
      <c r="C420" s="25" t="s">
        <v>967</v>
      </c>
      <c r="D420" s="31">
        <v>41002</v>
      </c>
      <c r="E420" s="19">
        <v>8991200</v>
      </c>
      <c r="F420" s="20">
        <v>8006671</v>
      </c>
      <c r="G420" s="19">
        <f t="shared" si="26"/>
        <v>984529</v>
      </c>
      <c r="H420" s="19">
        <v>0</v>
      </c>
      <c r="I420" s="19">
        <v>0</v>
      </c>
      <c r="J420" s="21" t="s">
        <v>7</v>
      </c>
      <c r="K420" s="22">
        <f t="shared" si="30"/>
        <v>444023</v>
      </c>
      <c r="L420" s="19">
        <f t="shared" si="27"/>
        <v>8450694</v>
      </c>
      <c r="M420" s="19">
        <f t="shared" si="28"/>
        <v>540506</v>
      </c>
    </row>
    <row r="421" spans="1:13" ht="17.100000000000001" customHeight="1">
      <c r="A421" s="17" t="s">
        <v>20</v>
      </c>
      <c r="B421" s="30" t="s">
        <v>964</v>
      </c>
      <c r="C421" s="25" t="s">
        <v>965</v>
      </c>
      <c r="D421" s="31">
        <v>41002</v>
      </c>
      <c r="E421" s="19">
        <v>700000</v>
      </c>
      <c r="F421" s="20">
        <v>623351</v>
      </c>
      <c r="G421" s="19">
        <f t="shared" si="26"/>
        <v>76649</v>
      </c>
      <c r="H421" s="19">
        <v>0</v>
      </c>
      <c r="I421" s="19">
        <v>0</v>
      </c>
      <c r="J421" s="21" t="s">
        <v>7</v>
      </c>
      <c r="K421" s="22">
        <f t="shared" si="30"/>
        <v>34569</v>
      </c>
      <c r="L421" s="19">
        <f t="shared" si="27"/>
        <v>657920</v>
      </c>
      <c r="M421" s="19">
        <f t="shared" si="28"/>
        <v>42080</v>
      </c>
    </row>
    <row r="422" spans="1:13" ht="17.100000000000001" customHeight="1">
      <c r="A422" s="17" t="s">
        <v>20</v>
      </c>
      <c r="B422" s="30" t="s">
        <v>963</v>
      </c>
      <c r="C422" s="25" t="s">
        <v>517</v>
      </c>
      <c r="D422" s="31">
        <v>41002</v>
      </c>
      <c r="E422" s="19">
        <v>1750000</v>
      </c>
      <c r="F422" s="20">
        <v>1558376</v>
      </c>
      <c r="G422" s="19">
        <f t="shared" si="26"/>
        <v>191624</v>
      </c>
      <c r="H422" s="19">
        <v>0</v>
      </c>
      <c r="I422" s="19">
        <v>0</v>
      </c>
      <c r="J422" s="21" t="s">
        <v>7</v>
      </c>
      <c r="K422" s="22">
        <f t="shared" si="30"/>
        <v>86422</v>
      </c>
      <c r="L422" s="19">
        <f t="shared" si="27"/>
        <v>1644798</v>
      </c>
      <c r="M422" s="19">
        <f t="shared" si="28"/>
        <v>105202</v>
      </c>
    </row>
    <row r="423" spans="1:13" ht="17.100000000000001" customHeight="1">
      <c r="A423" s="17" t="s">
        <v>20</v>
      </c>
      <c r="B423" s="30" t="s">
        <v>962</v>
      </c>
      <c r="C423" s="25" t="s">
        <v>448</v>
      </c>
      <c r="D423" s="31">
        <v>41002</v>
      </c>
      <c r="E423" s="19">
        <v>38211840</v>
      </c>
      <c r="F423" s="20">
        <v>34027674</v>
      </c>
      <c r="G423" s="19">
        <f t="shared" si="26"/>
        <v>4184166</v>
      </c>
      <c r="H423" s="19">
        <v>0</v>
      </c>
      <c r="I423" s="19">
        <v>0</v>
      </c>
      <c r="J423" s="21" t="s">
        <v>7</v>
      </c>
      <c r="K423" s="22">
        <f t="shared" si="30"/>
        <v>1887059</v>
      </c>
      <c r="L423" s="19">
        <f t="shared" si="27"/>
        <v>35914733</v>
      </c>
      <c r="M423" s="19">
        <f t="shared" si="28"/>
        <v>2297107</v>
      </c>
    </row>
    <row r="424" spans="1:13" ht="17.100000000000001" customHeight="1">
      <c r="A424" s="17" t="s">
        <v>20</v>
      </c>
      <c r="B424" s="30" t="s">
        <v>968</v>
      </c>
      <c r="C424" s="25" t="s">
        <v>448</v>
      </c>
      <c r="D424" s="31">
        <v>41002</v>
      </c>
      <c r="E424" s="19">
        <v>11941200</v>
      </c>
      <c r="F424" s="20">
        <v>10633648</v>
      </c>
      <c r="G424" s="19">
        <f t="shared" si="26"/>
        <v>1307552</v>
      </c>
      <c r="H424" s="19">
        <v>0</v>
      </c>
      <c r="I424" s="19">
        <v>0</v>
      </c>
      <c r="J424" s="21" t="s">
        <v>7</v>
      </c>
      <c r="K424" s="22">
        <f t="shared" si="30"/>
        <v>589706</v>
      </c>
      <c r="L424" s="19">
        <f t="shared" si="27"/>
        <v>11223354</v>
      </c>
      <c r="M424" s="19">
        <f t="shared" si="28"/>
        <v>717846</v>
      </c>
    </row>
    <row r="425" spans="1:13" ht="17.100000000000001" customHeight="1">
      <c r="A425" s="17" t="s">
        <v>20</v>
      </c>
      <c r="B425" s="30" t="s">
        <v>969</v>
      </c>
      <c r="C425" s="25" t="s">
        <v>448</v>
      </c>
      <c r="D425" s="31">
        <v>41002</v>
      </c>
      <c r="E425" s="19">
        <v>2388240</v>
      </c>
      <c r="F425" s="20">
        <v>2126730</v>
      </c>
      <c r="G425" s="19">
        <f t="shared" si="26"/>
        <v>261510</v>
      </c>
      <c r="H425" s="19">
        <v>0</v>
      </c>
      <c r="I425" s="19">
        <v>0</v>
      </c>
      <c r="J425" s="21" t="s">
        <v>7</v>
      </c>
      <c r="K425" s="22">
        <f t="shared" si="30"/>
        <v>117941</v>
      </c>
      <c r="L425" s="19">
        <f t="shared" si="27"/>
        <v>2244671</v>
      </c>
      <c r="M425" s="19">
        <f t="shared" si="28"/>
        <v>143569</v>
      </c>
    </row>
    <row r="426" spans="1:13" ht="17.100000000000001" customHeight="1">
      <c r="A426" s="17" t="s">
        <v>20</v>
      </c>
      <c r="B426" s="30" t="s">
        <v>970</v>
      </c>
      <c r="C426" s="25" t="s">
        <v>971</v>
      </c>
      <c r="D426" s="31">
        <v>41008</v>
      </c>
      <c r="E426" s="19">
        <v>4300000</v>
      </c>
      <c r="F426" s="20">
        <v>3829153</v>
      </c>
      <c r="G426" s="19">
        <f t="shared" si="26"/>
        <v>470847</v>
      </c>
      <c r="H426" s="19">
        <v>0</v>
      </c>
      <c r="I426" s="19">
        <v>0</v>
      </c>
      <c r="J426" s="21" t="s">
        <v>7</v>
      </c>
      <c r="K426" s="22">
        <f t="shared" si="30"/>
        <v>212352</v>
      </c>
      <c r="L426" s="19">
        <f t="shared" si="27"/>
        <v>4041505</v>
      </c>
      <c r="M426" s="19">
        <f t="shared" si="28"/>
        <v>258495</v>
      </c>
    </row>
    <row r="427" spans="1:13" ht="17.100000000000001" customHeight="1">
      <c r="A427" s="17" t="s">
        <v>20</v>
      </c>
      <c r="B427" s="30" t="s">
        <v>972</v>
      </c>
      <c r="C427" s="25" t="s">
        <v>917</v>
      </c>
      <c r="D427" s="31">
        <v>41011</v>
      </c>
      <c r="E427" s="19">
        <v>16711100</v>
      </c>
      <c r="F427" s="20">
        <v>14881248</v>
      </c>
      <c r="G427" s="19">
        <f t="shared" si="26"/>
        <v>1829852</v>
      </c>
      <c r="H427" s="19">
        <v>0</v>
      </c>
      <c r="I427" s="19">
        <v>0</v>
      </c>
      <c r="J427" s="21" t="s">
        <v>7</v>
      </c>
      <c r="K427" s="22">
        <f t="shared" si="30"/>
        <v>825263</v>
      </c>
      <c r="L427" s="19">
        <f t="shared" si="27"/>
        <v>15706511</v>
      </c>
      <c r="M427" s="19">
        <f t="shared" si="28"/>
        <v>1004589</v>
      </c>
    </row>
    <row r="428" spans="1:13" ht="17.100000000000001" customHeight="1">
      <c r="A428" s="17" t="s">
        <v>20</v>
      </c>
      <c r="B428" s="30" t="s">
        <v>973</v>
      </c>
      <c r="C428" s="25" t="s">
        <v>917</v>
      </c>
      <c r="D428" s="31">
        <v>41011</v>
      </c>
      <c r="E428" s="19">
        <v>16711100</v>
      </c>
      <c r="F428" s="20">
        <v>14881248</v>
      </c>
      <c r="G428" s="19">
        <f t="shared" si="26"/>
        <v>1829852</v>
      </c>
      <c r="H428" s="19">
        <v>0</v>
      </c>
      <c r="I428" s="19">
        <v>0</v>
      </c>
      <c r="J428" s="21" t="s">
        <v>7</v>
      </c>
      <c r="K428" s="22">
        <f t="shared" si="30"/>
        <v>825263</v>
      </c>
      <c r="L428" s="19">
        <f t="shared" si="27"/>
        <v>15706511</v>
      </c>
      <c r="M428" s="19">
        <f t="shared" si="28"/>
        <v>1004589</v>
      </c>
    </row>
    <row r="429" spans="1:13" ht="17.100000000000001" customHeight="1">
      <c r="A429" s="17" t="s">
        <v>20</v>
      </c>
      <c r="B429" s="30" t="s">
        <v>974</v>
      </c>
      <c r="C429" s="25" t="s">
        <v>975</v>
      </c>
      <c r="D429" s="31">
        <v>41012</v>
      </c>
      <c r="E429" s="19">
        <v>3762000</v>
      </c>
      <c r="F429" s="20">
        <v>3350064</v>
      </c>
      <c r="G429" s="19">
        <f t="shared" si="26"/>
        <v>411936</v>
      </c>
      <c r="H429" s="19">
        <v>0</v>
      </c>
      <c r="I429" s="19">
        <v>0</v>
      </c>
      <c r="J429" s="21" t="s">
        <v>7</v>
      </c>
      <c r="K429" s="22">
        <f t="shared" si="30"/>
        <v>185783</v>
      </c>
      <c r="L429" s="19">
        <f t="shared" si="27"/>
        <v>3535847</v>
      </c>
      <c r="M429" s="19">
        <f t="shared" si="28"/>
        <v>226153</v>
      </c>
    </row>
    <row r="430" spans="1:13" ht="17.100000000000001" customHeight="1">
      <c r="A430" s="17" t="s">
        <v>20</v>
      </c>
      <c r="B430" s="30" t="s">
        <v>976</v>
      </c>
      <c r="C430" s="25" t="s">
        <v>977</v>
      </c>
      <c r="D430" s="31">
        <v>41040</v>
      </c>
      <c r="E430" s="19">
        <v>3347300</v>
      </c>
      <c r="F430" s="20">
        <v>2959957</v>
      </c>
      <c r="G430" s="19">
        <f t="shared" si="26"/>
        <v>387343</v>
      </c>
      <c r="H430" s="19">
        <v>0</v>
      </c>
      <c r="I430" s="19">
        <v>0</v>
      </c>
      <c r="J430" s="21" t="s">
        <v>7</v>
      </c>
      <c r="K430" s="22">
        <f t="shared" si="30"/>
        <v>174692</v>
      </c>
      <c r="L430" s="19">
        <f t="shared" si="27"/>
        <v>3134649</v>
      </c>
      <c r="M430" s="19">
        <f t="shared" si="28"/>
        <v>212651</v>
      </c>
    </row>
    <row r="431" spans="1:13" ht="17.100000000000001" customHeight="1">
      <c r="A431" s="17" t="s">
        <v>20</v>
      </c>
      <c r="B431" s="30"/>
      <c r="C431" s="25" t="s">
        <v>995</v>
      </c>
      <c r="D431" s="31">
        <v>41320</v>
      </c>
      <c r="E431" s="19">
        <v>970000</v>
      </c>
      <c r="F431" s="20">
        <v>809495</v>
      </c>
      <c r="G431" s="19">
        <f t="shared" si="26"/>
        <v>160505</v>
      </c>
      <c r="H431" s="19">
        <v>0</v>
      </c>
      <c r="I431" s="19">
        <v>0</v>
      </c>
      <c r="J431" s="21" t="s">
        <v>7</v>
      </c>
      <c r="K431" s="22">
        <f t="shared" si="30"/>
        <v>72388</v>
      </c>
      <c r="L431" s="19">
        <f t="shared" si="27"/>
        <v>881883</v>
      </c>
      <c r="M431" s="19">
        <f t="shared" si="28"/>
        <v>88117</v>
      </c>
    </row>
    <row r="432" spans="1:13" ht="17.100000000000001" customHeight="1">
      <c r="A432" s="17" t="s">
        <v>20</v>
      </c>
      <c r="B432" s="30"/>
      <c r="C432" s="25" t="s">
        <v>996</v>
      </c>
      <c r="D432" s="31">
        <v>41325</v>
      </c>
      <c r="E432" s="19">
        <v>1300000</v>
      </c>
      <c r="F432" s="20">
        <v>1084890</v>
      </c>
      <c r="G432" s="19">
        <f t="shared" si="26"/>
        <v>215110</v>
      </c>
      <c r="H432" s="19">
        <v>0</v>
      </c>
      <c r="I432" s="19">
        <v>0</v>
      </c>
      <c r="J432" s="21" t="s">
        <v>7</v>
      </c>
      <c r="K432" s="22">
        <f t="shared" ref="K432:K494" si="31">ROUND((G432)*0.451,0)</f>
        <v>97015</v>
      </c>
      <c r="L432" s="19">
        <f t="shared" si="27"/>
        <v>1181905</v>
      </c>
      <c r="M432" s="19">
        <f t="shared" si="28"/>
        <v>118095</v>
      </c>
    </row>
    <row r="433" spans="1:13" ht="17.100000000000001" customHeight="1">
      <c r="A433" s="17" t="s">
        <v>20</v>
      </c>
      <c r="B433" s="30"/>
      <c r="C433" s="25" t="s">
        <v>980</v>
      </c>
      <c r="D433" s="31">
        <v>41333</v>
      </c>
      <c r="E433" s="19">
        <v>4534350</v>
      </c>
      <c r="F433" s="20">
        <v>3784055</v>
      </c>
      <c r="G433" s="19">
        <f t="shared" si="26"/>
        <v>750295</v>
      </c>
      <c r="H433" s="19">
        <v>0</v>
      </c>
      <c r="I433" s="19">
        <v>0</v>
      </c>
      <c r="J433" s="21" t="s">
        <v>7</v>
      </c>
      <c r="K433" s="22">
        <f t="shared" si="31"/>
        <v>338383</v>
      </c>
      <c r="L433" s="19">
        <f t="shared" si="27"/>
        <v>4122438</v>
      </c>
      <c r="M433" s="19">
        <f t="shared" si="28"/>
        <v>411912</v>
      </c>
    </row>
    <row r="434" spans="1:13" ht="17.100000000000001" customHeight="1">
      <c r="A434" s="17" t="s">
        <v>20</v>
      </c>
      <c r="B434" s="30"/>
      <c r="C434" s="25" t="s">
        <v>981</v>
      </c>
      <c r="D434" s="31">
        <v>41347</v>
      </c>
      <c r="E434" s="19">
        <v>2310000</v>
      </c>
      <c r="F434" s="20">
        <v>1927766</v>
      </c>
      <c r="G434" s="19">
        <f t="shared" si="26"/>
        <v>382234</v>
      </c>
      <c r="H434" s="19">
        <v>0</v>
      </c>
      <c r="I434" s="19">
        <v>0</v>
      </c>
      <c r="J434" s="21" t="s">
        <v>7</v>
      </c>
      <c r="K434" s="22">
        <f t="shared" si="31"/>
        <v>172388</v>
      </c>
      <c r="L434" s="19">
        <f t="shared" si="27"/>
        <v>2100154</v>
      </c>
      <c r="M434" s="19">
        <f t="shared" si="28"/>
        <v>209846</v>
      </c>
    </row>
    <row r="435" spans="1:13" ht="17.100000000000001" customHeight="1">
      <c r="A435" s="17" t="s">
        <v>20</v>
      </c>
      <c r="B435" s="30"/>
      <c r="C435" s="25" t="s">
        <v>982</v>
      </c>
      <c r="D435" s="31">
        <v>41355</v>
      </c>
      <c r="E435" s="19">
        <v>797000</v>
      </c>
      <c r="F435" s="20">
        <v>665121</v>
      </c>
      <c r="G435" s="19">
        <f t="shared" si="26"/>
        <v>131879</v>
      </c>
      <c r="H435" s="19">
        <v>0</v>
      </c>
      <c r="I435" s="19">
        <v>0</v>
      </c>
      <c r="J435" s="21" t="s">
        <v>7</v>
      </c>
      <c r="K435" s="22">
        <f t="shared" si="31"/>
        <v>59477</v>
      </c>
      <c r="L435" s="19">
        <f t="shared" si="27"/>
        <v>724598</v>
      </c>
      <c r="M435" s="19">
        <f t="shared" si="28"/>
        <v>72402</v>
      </c>
    </row>
    <row r="436" spans="1:13" ht="17.100000000000001" customHeight="1">
      <c r="A436" s="17" t="s">
        <v>20</v>
      </c>
      <c r="B436" s="30"/>
      <c r="C436" s="25" t="s">
        <v>997</v>
      </c>
      <c r="D436" s="31">
        <v>41368</v>
      </c>
      <c r="E436" s="19">
        <v>1130000</v>
      </c>
      <c r="F436" s="20">
        <v>943020</v>
      </c>
      <c r="G436" s="19">
        <f t="shared" si="26"/>
        <v>186980</v>
      </c>
      <c r="H436" s="19">
        <v>0</v>
      </c>
      <c r="I436" s="19">
        <v>0</v>
      </c>
      <c r="J436" s="21" t="s">
        <v>7</v>
      </c>
      <c r="K436" s="22">
        <f t="shared" si="31"/>
        <v>84328</v>
      </c>
      <c r="L436" s="19">
        <f t="shared" si="27"/>
        <v>1027348</v>
      </c>
      <c r="M436" s="19">
        <f t="shared" si="28"/>
        <v>102652</v>
      </c>
    </row>
    <row r="437" spans="1:13" ht="17.100000000000001" customHeight="1">
      <c r="A437" s="17" t="s">
        <v>20</v>
      </c>
      <c r="B437" s="30"/>
      <c r="C437" s="25" t="s">
        <v>983</v>
      </c>
      <c r="D437" s="31">
        <v>41372</v>
      </c>
      <c r="E437" s="19">
        <v>650000</v>
      </c>
      <c r="F437" s="20">
        <v>542445</v>
      </c>
      <c r="G437" s="19">
        <f t="shared" si="26"/>
        <v>107555</v>
      </c>
      <c r="H437" s="19">
        <v>0</v>
      </c>
      <c r="I437" s="19">
        <v>0</v>
      </c>
      <c r="J437" s="21" t="s">
        <v>7</v>
      </c>
      <c r="K437" s="22">
        <f t="shared" si="31"/>
        <v>48507</v>
      </c>
      <c r="L437" s="19">
        <f t="shared" si="27"/>
        <v>590952</v>
      </c>
      <c r="M437" s="19">
        <f t="shared" si="28"/>
        <v>59048</v>
      </c>
    </row>
    <row r="438" spans="1:13" ht="17.100000000000001" customHeight="1">
      <c r="A438" s="17" t="s">
        <v>20</v>
      </c>
      <c r="B438" s="30"/>
      <c r="C438" s="25" t="s">
        <v>984</v>
      </c>
      <c r="D438" s="31">
        <v>41373</v>
      </c>
      <c r="E438" s="19">
        <v>1830400</v>
      </c>
      <c r="F438" s="20">
        <v>1527525</v>
      </c>
      <c r="G438" s="19">
        <f t="shared" si="26"/>
        <v>302875</v>
      </c>
      <c r="H438" s="19">
        <v>0</v>
      </c>
      <c r="I438" s="19">
        <v>0</v>
      </c>
      <c r="J438" s="21" t="s">
        <v>7</v>
      </c>
      <c r="K438" s="22">
        <f t="shared" si="31"/>
        <v>136597</v>
      </c>
      <c r="L438" s="19">
        <f t="shared" si="27"/>
        <v>1664122</v>
      </c>
      <c r="M438" s="19">
        <f t="shared" si="28"/>
        <v>166278</v>
      </c>
    </row>
    <row r="439" spans="1:13" ht="17.100000000000001" customHeight="1">
      <c r="A439" s="17" t="s">
        <v>20</v>
      </c>
      <c r="B439" s="30"/>
      <c r="C439" s="25" t="s">
        <v>985</v>
      </c>
      <c r="D439" s="31">
        <v>41374</v>
      </c>
      <c r="E439" s="19">
        <v>6650000</v>
      </c>
      <c r="F439" s="20">
        <v>5549630</v>
      </c>
      <c r="G439" s="19">
        <f t="shared" si="26"/>
        <v>1100370</v>
      </c>
      <c r="H439" s="19">
        <v>0</v>
      </c>
      <c r="I439" s="19">
        <v>0</v>
      </c>
      <c r="J439" s="21" t="s">
        <v>7</v>
      </c>
      <c r="K439" s="22">
        <f t="shared" si="31"/>
        <v>496267</v>
      </c>
      <c r="L439" s="19">
        <f t="shared" si="27"/>
        <v>6045897</v>
      </c>
      <c r="M439" s="19">
        <f t="shared" si="28"/>
        <v>604103</v>
      </c>
    </row>
    <row r="440" spans="1:13" ht="17.100000000000001" customHeight="1">
      <c r="A440" s="17" t="s">
        <v>20</v>
      </c>
      <c r="B440" s="30"/>
      <c r="C440" s="25" t="s">
        <v>986</v>
      </c>
      <c r="D440" s="31">
        <v>41376</v>
      </c>
      <c r="E440" s="19">
        <v>1122000</v>
      </c>
      <c r="F440" s="20">
        <v>936344</v>
      </c>
      <c r="G440" s="19">
        <f t="shared" si="26"/>
        <v>185656</v>
      </c>
      <c r="H440" s="19">
        <v>0</v>
      </c>
      <c r="I440" s="19">
        <v>0</v>
      </c>
      <c r="J440" s="21" t="s">
        <v>7</v>
      </c>
      <c r="K440" s="22">
        <f t="shared" si="31"/>
        <v>83731</v>
      </c>
      <c r="L440" s="19">
        <f t="shared" si="27"/>
        <v>1020075</v>
      </c>
      <c r="M440" s="19">
        <f t="shared" si="28"/>
        <v>101925</v>
      </c>
    </row>
    <row r="441" spans="1:13" ht="17.100000000000001" customHeight="1">
      <c r="A441" s="17" t="s">
        <v>20</v>
      </c>
      <c r="B441" s="30"/>
      <c r="C441" s="25" t="s">
        <v>987</v>
      </c>
      <c r="D441" s="31">
        <v>41376</v>
      </c>
      <c r="E441" s="19">
        <v>540000</v>
      </c>
      <c r="F441" s="20">
        <v>450646</v>
      </c>
      <c r="G441" s="19">
        <f t="shared" si="26"/>
        <v>89354</v>
      </c>
      <c r="H441" s="19">
        <v>0</v>
      </c>
      <c r="I441" s="19">
        <v>0</v>
      </c>
      <c r="J441" s="21" t="s">
        <v>7</v>
      </c>
      <c r="K441" s="22">
        <f t="shared" si="31"/>
        <v>40299</v>
      </c>
      <c r="L441" s="19">
        <f t="shared" si="27"/>
        <v>490945</v>
      </c>
      <c r="M441" s="19">
        <f t="shared" si="28"/>
        <v>49055</v>
      </c>
    </row>
    <row r="442" spans="1:13" ht="17.100000000000001" customHeight="1">
      <c r="A442" s="17" t="s">
        <v>20</v>
      </c>
      <c r="B442" s="30"/>
      <c r="C442" s="25" t="s">
        <v>988</v>
      </c>
      <c r="D442" s="31">
        <v>41380</v>
      </c>
      <c r="E442" s="19">
        <v>6650000</v>
      </c>
      <c r="F442" s="20">
        <v>5549630</v>
      </c>
      <c r="G442" s="19">
        <f t="shared" si="26"/>
        <v>1100370</v>
      </c>
      <c r="H442" s="19">
        <v>0</v>
      </c>
      <c r="I442" s="19">
        <v>0</v>
      </c>
      <c r="J442" s="21" t="s">
        <v>7</v>
      </c>
      <c r="K442" s="22">
        <f t="shared" si="31"/>
        <v>496267</v>
      </c>
      <c r="L442" s="19">
        <f t="shared" si="27"/>
        <v>6045897</v>
      </c>
      <c r="M442" s="19">
        <f t="shared" si="28"/>
        <v>604103</v>
      </c>
    </row>
    <row r="443" spans="1:13" ht="17.100000000000001" customHeight="1">
      <c r="A443" s="17" t="s">
        <v>20</v>
      </c>
      <c r="B443" s="30"/>
      <c r="C443" s="25" t="s">
        <v>989</v>
      </c>
      <c r="D443" s="31">
        <v>41381</v>
      </c>
      <c r="E443" s="19">
        <v>240000</v>
      </c>
      <c r="F443" s="20">
        <v>200288</v>
      </c>
      <c r="G443" s="19">
        <f t="shared" si="26"/>
        <v>39712</v>
      </c>
      <c r="H443" s="19">
        <v>0</v>
      </c>
      <c r="I443" s="19">
        <v>0</v>
      </c>
      <c r="J443" s="21" t="s">
        <v>7</v>
      </c>
      <c r="K443" s="22">
        <f t="shared" si="31"/>
        <v>17910</v>
      </c>
      <c r="L443" s="19">
        <f t="shared" si="27"/>
        <v>218198</v>
      </c>
      <c r="M443" s="19">
        <f t="shared" si="28"/>
        <v>21802</v>
      </c>
    </row>
    <row r="444" spans="1:13" ht="17.100000000000001" customHeight="1">
      <c r="A444" s="17" t="s">
        <v>20</v>
      </c>
      <c r="B444" s="30"/>
      <c r="C444" s="25" t="s">
        <v>990</v>
      </c>
      <c r="D444" s="31">
        <v>41382</v>
      </c>
      <c r="E444" s="19">
        <v>6650000</v>
      </c>
      <c r="F444" s="20">
        <v>5549630</v>
      </c>
      <c r="G444" s="19">
        <f t="shared" si="26"/>
        <v>1100370</v>
      </c>
      <c r="H444" s="19">
        <v>0</v>
      </c>
      <c r="I444" s="19">
        <v>0</v>
      </c>
      <c r="J444" s="21" t="s">
        <v>7</v>
      </c>
      <c r="K444" s="22">
        <f t="shared" si="31"/>
        <v>496267</v>
      </c>
      <c r="L444" s="19">
        <f t="shared" si="27"/>
        <v>6045897</v>
      </c>
      <c r="M444" s="19">
        <f t="shared" si="28"/>
        <v>604103</v>
      </c>
    </row>
    <row r="445" spans="1:13" ht="17.100000000000001" customHeight="1">
      <c r="A445" s="17" t="s">
        <v>20</v>
      </c>
      <c r="B445" s="30"/>
      <c r="C445" s="25" t="s">
        <v>998</v>
      </c>
      <c r="D445" s="31">
        <v>41383</v>
      </c>
      <c r="E445" s="28">
        <v>19830000</v>
      </c>
      <c r="F445" s="20">
        <v>16597567</v>
      </c>
      <c r="G445" s="19">
        <f t="shared" si="26"/>
        <v>3232433</v>
      </c>
      <c r="H445" s="19">
        <v>0</v>
      </c>
      <c r="I445" s="19">
        <v>0</v>
      </c>
      <c r="J445" s="21" t="s">
        <v>7</v>
      </c>
      <c r="K445" s="22">
        <f t="shared" si="31"/>
        <v>1457827</v>
      </c>
      <c r="L445" s="19">
        <f t="shared" si="27"/>
        <v>18055394</v>
      </c>
      <c r="M445" s="19">
        <f t="shared" si="28"/>
        <v>1774606</v>
      </c>
    </row>
    <row r="446" spans="1:13" ht="17.100000000000001" customHeight="1">
      <c r="A446" s="17" t="s">
        <v>20</v>
      </c>
      <c r="B446" s="30"/>
      <c r="C446" s="25" t="s">
        <v>999</v>
      </c>
      <c r="D446" s="31">
        <v>41418</v>
      </c>
      <c r="E446" s="19">
        <v>16565340</v>
      </c>
      <c r="F446" s="20">
        <v>13824287</v>
      </c>
      <c r="G446" s="19">
        <f t="shared" si="26"/>
        <v>2741053</v>
      </c>
      <c r="H446" s="19">
        <v>0</v>
      </c>
      <c r="I446" s="19">
        <v>0</v>
      </c>
      <c r="J446" s="21" t="s">
        <v>7</v>
      </c>
      <c r="K446" s="22">
        <f t="shared" si="31"/>
        <v>1236215</v>
      </c>
      <c r="L446" s="19">
        <f t="shared" si="27"/>
        <v>15060502</v>
      </c>
      <c r="M446" s="19">
        <f t="shared" si="28"/>
        <v>1504838</v>
      </c>
    </row>
    <row r="447" spans="1:13" ht="17.100000000000001" customHeight="1">
      <c r="A447" s="17" t="s">
        <v>20</v>
      </c>
      <c r="B447" s="30"/>
      <c r="C447" s="25" t="s">
        <v>991</v>
      </c>
      <c r="D447" s="31">
        <v>41453</v>
      </c>
      <c r="E447" s="19">
        <v>1319060</v>
      </c>
      <c r="F447" s="20">
        <v>1100796</v>
      </c>
      <c r="G447" s="19">
        <f t="shared" si="26"/>
        <v>218264</v>
      </c>
      <c r="H447" s="19">
        <v>0</v>
      </c>
      <c r="I447" s="19">
        <v>0</v>
      </c>
      <c r="J447" s="21" t="s">
        <v>7</v>
      </c>
      <c r="K447" s="22">
        <f t="shared" si="31"/>
        <v>98437</v>
      </c>
      <c r="L447" s="19">
        <f t="shared" si="27"/>
        <v>1199233</v>
      </c>
      <c r="M447" s="19">
        <f t="shared" si="28"/>
        <v>119827</v>
      </c>
    </row>
    <row r="448" spans="1:13" ht="17.100000000000001" customHeight="1">
      <c r="A448" s="17" t="s">
        <v>20</v>
      </c>
      <c r="B448" s="30"/>
      <c r="C448" s="25" t="s">
        <v>1000</v>
      </c>
      <c r="D448" s="31">
        <v>41481</v>
      </c>
      <c r="E448" s="19">
        <v>1364000</v>
      </c>
      <c r="F448" s="20">
        <v>1045595</v>
      </c>
      <c r="G448" s="19">
        <f t="shared" si="26"/>
        <v>318405</v>
      </c>
      <c r="H448" s="19">
        <v>0</v>
      </c>
      <c r="I448" s="19">
        <v>0</v>
      </c>
      <c r="J448" s="21" t="s">
        <v>7</v>
      </c>
      <c r="K448" s="22">
        <f t="shared" si="31"/>
        <v>143601</v>
      </c>
      <c r="L448" s="19">
        <f t="shared" si="27"/>
        <v>1189196</v>
      </c>
      <c r="M448" s="19">
        <f t="shared" si="28"/>
        <v>174804</v>
      </c>
    </row>
    <row r="449" spans="1:15" ht="17.100000000000001" customHeight="1">
      <c r="A449" s="17" t="s">
        <v>20</v>
      </c>
      <c r="B449" s="30"/>
      <c r="C449" s="25" t="s">
        <v>992</v>
      </c>
      <c r="D449" s="31">
        <v>41495</v>
      </c>
      <c r="E449" s="19">
        <v>220000</v>
      </c>
      <c r="F449" s="20">
        <v>168644</v>
      </c>
      <c r="G449" s="19">
        <f t="shared" si="26"/>
        <v>51356</v>
      </c>
      <c r="H449" s="19">
        <v>0</v>
      </c>
      <c r="I449" s="19">
        <v>0</v>
      </c>
      <c r="J449" s="21" t="s">
        <v>7</v>
      </c>
      <c r="K449" s="22">
        <f t="shared" si="31"/>
        <v>23162</v>
      </c>
      <c r="L449" s="19">
        <f t="shared" si="27"/>
        <v>191806</v>
      </c>
      <c r="M449" s="19">
        <f t="shared" si="28"/>
        <v>28194</v>
      </c>
    </row>
    <row r="450" spans="1:15" ht="17.100000000000001" customHeight="1">
      <c r="A450" s="17" t="s">
        <v>20</v>
      </c>
      <c r="B450" s="30"/>
      <c r="C450" s="25" t="s">
        <v>1001</v>
      </c>
      <c r="D450" s="31">
        <v>41502</v>
      </c>
      <c r="E450" s="19">
        <v>660000</v>
      </c>
      <c r="F450" s="20">
        <v>505933</v>
      </c>
      <c r="G450" s="19">
        <f t="shared" si="26"/>
        <v>154067</v>
      </c>
      <c r="H450" s="19">
        <v>0</v>
      </c>
      <c r="I450" s="19">
        <v>0</v>
      </c>
      <c r="J450" s="21" t="s">
        <v>7</v>
      </c>
      <c r="K450" s="22">
        <f t="shared" si="31"/>
        <v>69484</v>
      </c>
      <c r="L450" s="19">
        <f t="shared" si="27"/>
        <v>575417</v>
      </c>
      <c r="M450" s="19">
        <f t="shared" si="28"/>
        <v>84583</v>
      </c>
    </row>
    <row r="451" spans="1:15" ht="17.100000000000001" customHeight="1">
      <c r="A451" s="17" t="s">
        <v>20</v>
      </c>
      <c r="B451" s="30"/>
      <c r="C451" s="25" t="s">
        <v>1002</v>
      </c>
      <c r="D451" s="31">
        <v>41512</v>
      </c>
      <c r="E451" s="19">
        <v>660000</v>
      </c>
      <c r="F451" s="20">
        <v>505933</v>
      </c>
      <c r="G451" s="19">
        <f t="shared" si="26"/>
        <v>154067</v>
      </c>
      <c r="H451" s="19">
        <v>0</v>
      </c>
      <c r="I451" s="19">
        <v>0</v>
      </c>
      <c r="J451" s="21" t="s">
        <v>7</v>
      </c>
      <c r="K451" s="22">
        <f t="shared" si="31"/>
        <v>69484</v>
      </c>
      <c r="L451" s="19">
        <f t="shared" si="27"/>
        <v>575417</v>
      </c>
      <c r="M451" s="19">
        <f t="shared" si="28"/>
        <v>84583</v>
      </c>
    </row>
    <row r="452" spans="1:15" ht="17.100000000000001" customHeight="1">
      <c r="A452" s="17" t="s">
        <v>20</v>
      </c>
      <c r="B452" s="30"/>
      <c r="C452" s="25" t="s">
        <v>1003</v>
      </c>
      <c r="D452" s="31">
        <v>41589</v>
      </c>
      <c r="E452" s="19">
        <v>1650000</v>
      </c>
      <c r="F452" s="20">
        <v>1264833</v>
      </c>
      <c r="G452" s="19">
        <f t="shared" si="26"/>
        <v>385167</v>
      </c>
      <c r="H452" s="19">
        <v>0</v>
      </c>
      <c r="I452" s="19">
        <v>0</v>
      </c>
      <c r="J452" s="21" t="s">
        <v>7</v>
      </c>
      <c r="K452" s="22">
        <f t="shared" si="31"/>
        <v>173710</v>
      </c>
      <c r="L452" s="19">
        <f t="shared" si="27"/>
        <v>1438543</v>
      </c>
      <c r="M452" s="19">
        <f t="shared" si="28"/>
        <v>211457</v>
      </c>
    </row>
    <row r="453" spans="1:15" ht="17.100000000000001" customHeight="1">
      <c r="A453" s="17" t="s">
        <v>20</v>
      </c>
      <c r="B453" s="30"/>
      <c r="C453" s="25" t="s">
        <v>1004</v>
      </c>
      <c r="D453" s="31">
        <v>41589</v>
      </c>
      <c r="E453" s="19">
        <v>97900</v>
      </c>
      <c r="F453" s="20">
        <v>75047</v>
      </c>
      <c r="G453" s="19">
        <f t="shared" si="26"/>
        <v>22853</v>
      </c>
      <c r="H453" s="19">
        <v>0</v>
      </c>
      <c r="I453" s="19">
        <v>0</v>
      </c>
      <c r="J453" s="21" t="s">
        <v>7</v>
      </c>
      <c r="K453" s="22">
        <f t="shared" si="31"/>
        <v>10307</v>
      </c>
      <c r="L453" s="19">
        <f t="shared" si="27"/>
        <v>85354</v>
      </c>
      <c r="M453" s="19">
        <f t="shared" si="28"/>
        <v>12546</v>
      </c>
    </row>
    <row r="454" spans="1:15" ht="17.100000000000001" customHeight="1">
      <c r="A454" s="17" t="s">
        <v>20</v>
      </c>
      <c r="B454" s="30"/>
      <c r="C454" s="25" t="s">
        <v>1005</v>
      </c>
      <c r="D454" s="31">
        <v>41590</v>
      </c>
      <c r="E454" s="19">
        <v>169200</v>
      </c>
      <c r="F454" s="20">
        <v>129703</v>
      </c>
      <c r="G454" s="19">
        <f t="shared" si="26"/>
        <v>39497</v>
      </c>
      <c r="H454" s="19">
        <v>0</v>
      </c>
      <c r="I454" s="19">
        <v>0</v>
      </c>
      <c r="J454" s="21" t="s">
        <v>7</v>
      </c>
      <c r="K454" s="22">
        <f t="shared" si="31"/>
        <v>17813</v>
      </c>
      <c r="L454" s="19">
        <f t="shared" si="27"/>
        <v>147516</v>
      </c>
      <c r="M454" s="19">
        <f t="shared" si="28"/>
        <v>21684</v>
      </c>
    </row>
    <row r="455" spans="1:15" ht="17.100000000000001" customHeight="1">
      <c r="A455" s="17" t="s">
        <v>20</v>
      </c>
      <c r="B455" s="30"/>
      <c r="C455" s="25" t="s">
        <v>1006</v>
      </c>
      <c r="D455" s="31">
        <v>41590</v>
      </c>
      <c r="E455" s="19">
        <v>313500</v>
      </c>
      <c r="F455" s="20">
        <v>240318</v>
      </c>
      <c r="G455" s="19">
        <f t="shared" si="26"/>
        <v>73182</v>
      </c>
      <c r="H455" s="19">
        <v>0</v>
      </c>
      <c r="I455" s="19">
        <v>0</v>
      </c>
      <c r="J455" s="21" t="s">
        <v>7</v>
      </c>
      <c r="K455" s="22">
        <f t="shared" si="31"/>
        <v>33005</v>
      </c>
      <c r="L455" s="19">
        <f t="shared" si="27"/>
        <v>273323</v>
      </c>
      <c r="M455" s="19">
        <f t="shared" si="28"/>
        <v>40177</v>
      </c>
    </row>
    <row r="456" spans="1:15" ht="17.100000000000001" customHeight="1">
      <c r="A456" s="17" t="s">
        <v>20</v>
      </c>
      <c r="B456" s="30"/>
      <c r="C456" s="25" t="s">
        <v>1007</v>
      </c>
      <c r="D456" s="31">
        <v>41624</v>
      </c>
      <c r="E456" s="19">
        <v>56100</v>
      </c>
      <c r="F456" s="20">
        <v>43004</v>
      </c>
      <c r="G456" s="19">
        <f t="shared" si="26"/>
        <v>13096</v>
      </c>
      <c r="H456" s="19">
        <v>0</v>
      </c>
      <c r="I456" s="19">
        <v>0</v>
      </c>
      <c r="J456" s="21" t="s">
        <v>7</v>
      </c>
      <c r="K456" s="22">
        <f t="shared" si="31"/>
        <v>5906</v>
      </c>
      <c r="L456" s="19">
        <f t="shared" si="27"/>
        <v>48910</v>
      </c>
      <c r="M456" s="19">
        <f t="shared" si="28"/>
        <v>7190</v>
      </c>
    </row>
    <row r="457" spans="1:15" ht="17.100000000000001" customHeight="1">
      <c r="A457" s="17" t="s">
        <v>20</v>
      </c>
      <c r="B457" s="30"/>
      <c r="C457" s="25" t="s">
        <v>1008</v>
      </c>
      <c r="D457" s="31">
        <v>41640</v>
      </c>
      <c r="E457" s="19">
        <v>1782000</v>
      </c>
      <c r="F457" s="20">
        <v>1244903</v>
      </c>
      <c r="G457" s="19">
        <f t="shared" si="26"/>
        <v>537097</v>
      </c>
      <c r="H457" s="19">
        <v>0</v>
      </c>
      <c r="I457" s="19">
        <v>0</v>
      </c>
      <c r="J457" s="21" t="s">
        <v>7</v>
      </c>
      <c r="K457" s="22">
        <f t="shared" si="31"/>
        <v>242231</v>
      </c>
      <c r="L457" s="19">
        <f t="shared" si="27"/>
        <v>1487134</v>
      </c>
      <c r="M457" s="19">
        <f t="shared" si="28"/>
        <v>294866</v>
      </c>
      <c r="N457" s="3">
        <f t="shared" ref="N457:N483" si="32">N$8-D457</f>
        <v>364</v>
      </c>
      <c r="O457" s="7">
        <f>ROUND(N457/30,0)</f>
        <v>12</v>
      </c>
    </row>
    <row r="458" spans="1:15" ht="17.100000000000001" customHeight="1">
      <c r="A458" s="17" t="s">
        <v>20</v>
      </c>
      <c r="B458" s="30"/>
      <c r="C458" s="32" t="s">
        <v>1009</v>
      </c>
      <c r="D458" s="33" t="s">
        <v>1010</v>
      </c>
      <c r="E458" s="34">
        <v>888870</v>
      </c>
      <c r="F458" s="20">
        <v>602624</v>
      </c>
      <c r="G458" s="19">
        <f t="shared" ref="G458:G505" si="33">E458-F458</f>
        <v>286246</v>
      </c>
      <c r="H458" s="19">
        <v>0</v>
      </c>
      <c r="I458" s="19">
        <v>0</v>
      </c>
      <c r="J458" s="21" t="s">
        <v>7</v>
      </c>
      <c r="K458" s="22">
        <f t="shared" si="31"/>
        <v>129097</v>
      </c>
      <c r="L458" s="19">
        <f t="shared" ref="L458:L521" si="34">F458+K458</f>
        <v>731721</v>
      </c>
      <c r="M458" s="19">
        <f t="shared" ref="M458:M521" si="35">E458-L458</f>
        <v>157149</v>
      </c>
      <c r="N458" s="3">
        <f t="shared" si="32"/>
        <v>331</v>
      </c>
      <c r="O458" s="7">
        <f t="shared" ref="O458:O482" si="36">ROUND(N458/30,0)</f>
        <v>11</v>
      </c>
    </row>
    <row r="459" spans="1:15" ht="17.100000000000001" customHeight="1">
      <c r="A459" s="17" t="s">
        <v>20</v>
      </c>
      <c r="B459" s="30"/>
      <c r="C459" s="32" t="s">
        <v>1166</v>
      </c>
      <c r="D459" s="33" t="s">
        <v>1011</v>
      </c>
      <c r="E459" s="34">
        <v>10958000</v>
      </c>
      <c r="F459" s="20">
        <v>7429149</v>
      </c>
      <c r="G459" s="19">
        <f t="shared" si="33"/>
        <v>3528851</v>
      </c>
      <c r="H459" s="19">
        <v>0</v>
      </c>
      <c r="I459" s="19">
        <v>0</v>
      </c>
      <c r="J459" s="21" t="s">
        <v>7</v>
      </c>
      <c r="K459" s="22">
        <f t="shared" si="31"/>
        <v>1591512</v>
      </c>
      <c r="L459" s="19">
        <f t="shared" si="34"/>
        <v>9020661</v>
      </c>
      <c r="M459" s="19">
        <f t="shared" si="35"/>
        <v>1937339</v>
      </c>
      <c r="N459" s="3">
        <f t="shared" si="32"/>
        <v>313</v>
      </c>
      <c r="O459" s="7">
        <v>11</v>
      </c>
    </row>
    <row r="460" spans="1:15" ht="17.100000000000001" customHeight="1">
      <c r="A460" s="17" t="s">
        <v>20</v>
      </c>
      <c r="B460" s="30"/>
      <c r="C460" s="32" t="s">
        <v>1139</v>
      </c>
      <c r="D460" s="33" t="s">
        <v>1012</v>
      </c>
      <c r="E460" s="34">
        <v>13035000</v>
      </c>
      <c r="F460" s="20">
        <v>8837283</v>
      </c>
      <c r="G460" s="19">
        <f t="shared" si="33"/>
        <v>4197717</v>
      </c>
      <c r="H460" s="19">
        <v>0</v>
      </c>
      <c r="I460" s="19">
        <v>0</v>
      </c>
      <c r="J460" s="21" t="s">
        <v>7</v>
      </c>
      <c r="K460" s="22">
        <f t="shared" si="31"/>
        <v>1893170</v>
      </c>
      <c r="L460" s="19">
        <f t="shared" si="34"/>
        <v>10730453</v>
      </c>
      <c r="M460" s="19">
        <f t="shared" si="35"/>
        <v>2304547</v>
      </c>
      <c r="N460" s="3">
        <f t="shared" si="32"/>
        <v>307</v>
      </c>
      <c r="O460" s="7">
        <v>11</v>
      </c>
    </row>
    <row r="461" spans="1:15" ht="17.100000000000001" customHeight="1">
      <c r="A461" s="17" t="s">
        <v>20</v>
      </c>
      <c r="B461" s="30"/>
      <c r="C461" s="32" t="s">
        <v>1140</v>
      </c>
      <c r="D461" s="33" t="s">
        <v>1013</v>
      </c>
      <c r="E461" s="34">
        <v>9450000</v>
      </c>
      <c r="F461" s="20">
        <v>6016808</v>
      </c>
      <c r="G461" s="19">
        <f t="shared" si="33"/>
        <v>3433192</v>
      </c>
      <c r="H461" s="19">
        <v>0</v>
      </c>
      <c r="I461" s="19">
        <v>0</v>
      </c>
      <c r="J461" s="21" t="s">
        <v>7</v>
      </c>
      <c r="K461" s="22">
        <f t="shared" si="31"/>
        <v>1548370</v>
      </c>
      <c r="L461" s="19">
        <f t="shared" si="34"/>
        <v>7565178</v>
      </c>
      <c r="M461" s="19">
        <f t="shared" si="35"/>
        <v>1884822</v>
      </c>
      <c r="N461" s="3">
        <f t="shared" si="32"/>
        <v>265</v>
      </c>
      <c r="O461" s="7">
        <f t="shared" si="36"/>
        <v>9</v>
      </c>
    </row>
    <row r="462" spans="1:15" ht="17.100000000000001" customHeight="1">
      <c r="A462" s="17" t="s">
        <v>20</v>
      </c>
      <c r="B462" s="30"/>
      <c r="C462" s="32" t="s">
        <v>1141</v>
      </c>
      <c r="D462" s="33" t="s">
        <v>1014</v>
      </c>
      <c r="E462" s="34">
        <v>33712060</v>
      </c>
      <c r="F462" s="20">
        <v>21464443</v>
      </c>
      <c r="G462" s="19">
        <f t="shared" si="33"/>
        <v>12247617</v>
      </c>
      <c r="H462" s="19">
        <v>0</v>
      </c>
      <c r="I462" s="19">
        <v>0</v>
      </c>
      <c r="J462" s="21" t="s">
        <v>7</v>
      </c>
      <c r="K462" s="22">
        <f t="shared" si="31"/>
        <v>5523675</v>
      </c>
      <c r="L462" s="19">
        <f t="shared" si="34"/>
        <v>26988118</v>
      </c>
      <c r="M462" s="19">
        <f t="shared" si="35"/>
        <v>6723942</v>
      </c>
      <c r="N462" s="3">
        <f t="shared" si="32"/>
        <v>261</v>
      </c>
      <c r="O462" s="7">
        <f t="shared" si="36"/>
        <v>9</v>
      </c>
    </row>
    <row r="463" spans="1:15" ht="17.100000000000001" customHeight="1">
      <c r="A463" s="17" t="s">
        <v>20</v>
      </c>
      <c r="B463" s="30"/>
      <c r="C463" s="32" t="s">
        <v>1142</v>
      </c>
      <c r="D463" s="33" t="s">
        <v>1014</v>
      </c>
      <c r="E463" s="34">
        <v>592020</v>
      </c>
      <c r="F463" s="20">
        <v>376939</v>
      </c>
      <c r="G463" s="19">
        <f t="shared" si="33"/>
        <v>215081</v>
      </c>
      <c r="H463" s="19">
        <v>0</v>
      </c>
      <c r="I463" s="19">
        <v>0</v>
      </c>
      <c r="J463" s="21" t="s">
        <v>7</v>
      </c>
      <c r="K463" s="22">
        <f t="shared" si="31"/>
        <v>97002</v>
      </c>
      <c r="L463" s="19">
        <f t="shared" si="34"/>
        <v>473941</v>
      </c>
      <c r="M463" s="19">
        <f t="shared" si="35"/>
        <v>118079</v>
      </c>
      <c r="N463" s="3">
        <f t="shared" si="32"/>
        <v>261</v>
      </c>
      <c r="O463" s="7">
        <f t="shared" si="36"/>
        <v>9</v>
      </c>
    </row>
    <row r="464" spans="1:15" ht="17.100000000000001" customHeight="1">
      <c r="A464" s="17" t="s">
        <v>20</v>
      </c>
      <c r="B464" s="30"/>
      <c r="C464" s="32" t="s">
        <v>1015</v>
      </c>
      <c r="D464" s="33" t="s">
        <v>1014</v>
      </c>
      <c r="E464" s="34">
        <v>9450000</v>
      </c>
      <c r="F464" s="20">
        <v>6016808</v>
      </c>
      <c r="G464" s="19">
        <f t="shared" si="33"/>
        <v>3433192</v>
      </c>
      <c r="H464" s="19">
        <v>0</v>
      </c>
      <c r="I464" s="19">
        <v>0</v>
      </c>
      <c r="J464" s="21" t="s">
        <v>7</v>
      </c>
      <c r="K464" s="22">
        <f t="shared" si="31"/>
        <v>1548370</v>
      </c>
      <c r="L464" s="19">
        <f t="shared" si="34"/>
        <v>7565178</v>
      </c>
      <c r="M464" s="19">
        <f t="shared" si="35"/>
        <v>1884822</v>
      </c>
      <c r="N464" s="3">
        <f t="shared" si="32"/>
        <v>261</v>
      </c>
      <c r="O464" s="7">
        <f t="shared" si="36"/>
        <v>9</v>
      </c>
    </row>
    <row r="465" spans="1:15" ht="17.100000000000001" customHeight="1">
      <c r="A465" s="17" t="s">
        <v>20</v>
      </c>
      <c r="B465" s="30"/>
      <c r="C465" s="32" t="s">
        <v>1016</v>
      </c>
      <c r="D465" s="33" t="s">
        <v>1014</v>
      </c>
      <c r="E465" s="34">
        <v>9930000</v>
      </c>
      <c r="F465" s="20">
        <v>6322424</v>
      </c>
      <c r="G465" s="19">
        <f t="shared" si="33"/>
        <v>3607576</v>
      </c>
      <c r="H465" s="19">
        <v>0</v>
      </c>
      <c r="I465" s="19">
        <v>0</v>
      </c>
      <c r="J465" s="21" t="s">
        <v>7</v>
      </c>
      <c r="K465" s="22">
        <f t="shared" si="31"/>
        <v>1627017</v>
      </c>
      <c r="L465" s="19">
        <f t="shared" si="34"/>
        <v>7949441</v>
      </c>
      <c r="M465" s="19">
        <f t="shared" si="35"/>
        <v>1980559</v>
      </c>
      <c r="N465" s="3">
        <f t="shared" si="32"/>
        <v>261</v>
      </c>
      <c r="O465" s="7">
        <f t="shared" si="36"/>
        <v>9</v>
      </c>
    </row>
    <row r="466" spans="1:15" ht="17.100000000000001" customHeight="1">
      <c r="A466" s="17" t="s">
        <v>20</v>
      </c>
      <c r="B466" s="30"/>
      <c r="C466" s="32" t="s">
        <v>1143</v>
      </c>
      <c r="D466" s="33" t="s">
        <v>1014</v>
      </c>
      <c r="E466" s="34">
        <v>9594970</v>
      </c>
      <c r="F466" s="20">
        <v>6109110</v>
      </c>
      <c r="G466" s="19">
        <f t="shared" si="33"/>
        <v>3485860</v>
      </c>
      <c r="H466" s="19">
        <v>0</v>
      </c>
      <c r="I466" s="19">
        <v>0</v>
      </c>
      <c r="J466" s="21" t="s">
        <v>7</v>
      </c>
      <c r="K466" s="22">
        <f t="shared" si="31"/>
        <v>1572123</v>
      </c>
      <c r="L466" s="19">
        <f t="shared" si="34"/>
        <v>7681233</v>
      </c>
      <c r="M466" s="19">
        <f t="shared" si="35"/>
        <v>1913737</v>
      </c>
      <c r="N466" s="3">
        <f t="shared" si="32"/>
        <v>261</v>
      </c>
      <c r="O466" s="7">
        <f t="shared" si="36"/>
        <v>9</v>
      </c>
    </row>
    <row r="467" spans="1:15" ht="17.100000000000001" customHeight="1">
      <c r="A467" s="17" t="s">
        <v>20</v>
      </c>
      <c r="B467" s="30"/>
      <c r="C467" s="32" t="s">
        <v>1017</v>
      </c>
      <c r="D467" s="33" t="s">
        <v>1018</v>
      </c>
      <c r="E467" s="34">
        <v>9450000</v>
      </c>
      <c r="F467" s="20">
        <v>6016808</v>
      </c>
      <c r="G467" s="19">
        <f t="shared" si="33"/>
        <v>3433192</v>
      </c>
      <c r="H467" s="19">
        <v>0</v>
      </c>
      <c r="I467" s="19">
        <v>0</v>
      </c>
      <c r="J467" s="21" t="s">
        <v>7</v>
      </c>
      <c r="K467" s="22">
        <f t="shared" si="31"/>
        <v>1548370</v>
      </c>
      <c r="L467" s="19">
        <f t="shared" si="34"/>
        <v>7565178</v>
      </c>
      <c r="M467" s="19">
        <f t="shared" si="35"/>
        <v>1884822</v>
      </c>
      <c r="N467" s="3">
        <f t="shared" si="32"/>
        <v>258</v>
      </c>
      <c r="O467" s="7">
        <f t="shared" si="36"/>
        <v>9</v>
      </c>
    </row>
    <row r="468" spans="1:15" ht="17.100000000000001" customHeight="1">
      <c r="A468" s="17" t="s">
        <v>20</v>
      </c>
      <c r="B468" s="30"/>
      <c r="C468" s="32" t="s">
        <v>1019</v>
      </c>
      <c r="D468" s="33" t="s">
        <v>1020</v>
      </c>
      <c r="E468" s="34">
        <v>3948000</v>
      </c>
      <c r="F468" s="20">
        <v>2513689</v>
      </c>
      <c r="G468" s="19">
        <f t="shared" si="33"/>
        <v>1434311</v>
      </c>
      <c r="H468" s="19">
        <v>0</v>
      </c>
      <c r="I468" s="19">
        <v>0</v>
      </c>
      <c r="J468" s="21" t="s">
        <v>7</v>
      </c>
      <c r="K468" s="22">
        <f t="shared" si="31"/>
        <v>646874</v>
      </c>
      <c r="L468" s="19">
        <f t="shared" si="34"/>
        <v>3160563</v>
      </c>
      <c r="M468" s="19">
        <f t="shared" si="35"/>
        <v>787437</v>
      </c>
      <c r="N468" s="3">
        <f t="shared" si="32"/>
        <v>251</v>
      </c>
      <c r="O468" s="7">
        <v>9</v>
      </c>
    </row>
    <row r="469" spans="1:15" ht="17.100000000000001" customHeight="1">
      <c r="A469" s="17" t="s">
        <v>20</v>
      </c>
      <c r="B469" s="30"/>
      <c r="C469" s="32" t="s">
        <v>1021</v>
      </c>
      <c r="D469" s="33" t="s">
        <v>1020</v>
      </c>
      <c r="E469" s="34">
        <v>1860000</v>
      </c>
      <c r="F469" s="20">
        <v>1184261</v>
      </c>
      <c r="G469" s="19">
        <f t="shared" si="33"/>
        <v>675739</v>
      </c>
      <c r="H469" s="19">
        <v>0</v>
      </c>
      <c r="I469" s="19">
        <v>0</v>
      </c>
      <c r="J469" s="21" t="s">
        <v>7</v>
      </c>
      <c r="K469" s="22">
        <f t="shared" si="31"/>
        <v>304758</v>
      </c>
      <c r="L469" s="19">
        <f t="shared" si="34"/>
        <v>1489019</v>
      </c>
      <c r="M469" s="19">
        <f t="shared" si="35"/>
        <v>370981</v>
      </c>
      <c r="N469" s="3">
        <f t="shared" si="32"/>
        <v>251</v>
      </c>
      <c r="O469" s="7">
        <v>9</v>
      </c>
    </row>
    <row r="470" spans="1:15" ht="17.100000000000001" customHeight="1">
      <c r="A470" s="17" t="s">
        <v>20</v>
      </c>
      <c r="B470" s="30"/>
      <c r="C470" s="32" t="s">
        <v>1022</v>
      </c>
      <c r="D470" s="33" t="s">
        <v>1020</v>
      </c>
      <c r="E470" s="34">
        <v>975000</v>
      </c>
      <c r="F470" s="20">
        <v>620782</v>
      </c>
      <c r="G470" s="19">
        <f t="shared" si="33"/>
        <v>354218</v>
      </c>
      <c r="H470" s="19">
        <v>0</v>
      </c>
      <c r="I470" s="19">
        <v>0</v>
      </c>
      <c r="J470" s="21" t="s">
        <v>7</v>
      </c>
      <c r="K470" s="22">
        <f t="shared" si="31"/>
        <v>159752</v>
      </c>
      <c r="L470" s="19">
        <f t="shared" si="34"/>
        <v>780534</v>
      </c>
      <c r="M470" s="19">
        <f t="shared" si="35"/>
        <v>194466</v>
      </c>
      <c r="N470" s="3">
        <f t="shared" si="32"/>
        <v>251</v>
      </c>
      <c r="O470" s="7">
        <v>9</v>
      </c>
    </row>
    <row r="471" spans="1:15" ht="17.100000000000001" customHeight="1">
      <c r="A471" s="17" t="s">
        <v>20</v>
      </c>
      <c r="B471" s="30"/>
      <c r="C471" s="32" t="s">
        <v>1023</v>
      </c>
      <c r="D471" s="33" t="s">
        <v>1020</v>
      </c>
      <c r="E471" s="34">
        <v>6655970</v>
      </c>
      <c r="F471" s="20">
        <v>4237851</v>
      </c>
      <c r="G471" s="19">
        <f t="shared" si="33"/>
        <v>2418119</v>
      </c>
      <c r="H471" s="19">
        <v>0</v>
      </c>
      <c r="I471" s="19">
        <v>0</v>
      </c>
      <c r="J471" s="21" t="s">
        <v>7</v>
      </c>
      <c r="K471" s="22">
        <f t="shared" si="31"/>
        <v>1090572</v>
      </c>
      <c r="L471" s="19">
        <f t="shared" si="34"/>
        <v>5328423</v>
      </c>
      <c r="M471" s="19">
        <f t="shared" si="35"/>
        <v>1327547</v>
      </c>
      <c r="N471" s="3">
        <f t="shared" si="32"/>
        <v>251</v>
      </c>
      <c r="O471" s="7">
        <v>9</v>
      </c>
    </row>
    <row r="472" spans="1:15" ht="17.100000000000001" customHeight="1">
      <c r="A472" s="17" t="s">
        <v>20</v>
      </c>
      <c r="B472" s="30"/>
      <c r="C472" s="32" t="s">
        <v>1024</v>
      </c>
      <c r="D472" s="33" t="s">
        <v>1025</v>
      </c>
      <c r="E472" s="34">
        <v>1200000</v>
      </c>
      <c r="F472" s="20">
        <v>764039</v>
      </c>
      <c r="G472" s="19">
        <f t="shared" si="33"/>
        <v>435961</v>
      </c>
      <c r="H472" s="19">
        <v>0</v>
      </c>
      <c r="I472" s="19">
        <v>0</v>
      </c>
      <c r="J472" s="21" t="s">
        <v>7</v>
      </c>
      <c r="K472" s="22">
        <f t="shared" si="31"/>
        <v>196618</v>
      </c>
      <c r="L472" s="19">
        <f t="shared" si="34"/>
        <v>960657</v>
      </c>
      <c r="M472" s="19">
        <f t="shared" si="35"/>
        <v>239343</v>
      </c>
      <c r="N472" s="3">
        <f t="shared" si="32"/>
        <v>246</v>
      </c>
      <c r="O472" s="7">
        <v>9</v>
      </c>
    </row>
    <row r="473" spans="1:15" ht="17.100000000000001" customHeight="1">
      <c r="A473" s="17" t="s">
        <v>20</v>
      </c>
      <c r="B473" s="30"/>
      <c r="C473" s="32" t="s">
        <v>1026</v>
      </c>
      <c r="D473" s="33" t="s">
        <v>1027</v>
      </c>
      <c r="E473" s="34">
        <v>396000</v>
      </c>
      <c r="F473" s="20">
        <v>252133</v>
      </c>
      <c r="G473" s="19">
        <f t="shared" si="33"/>
        <v>143867</v>
      </c>
      <c r="H473" s="19">
        <v>0</v>
      </c>
      <c r="I473" s="19">
        <v>0</v>
      </c>
      <c r="J473" s="21" t="s">
        <v>7</v>
      </c>
      <c r="K473" s="22">
        <f t="shared" si="31"/>
        <v>64884</v>
      </c>
      <c r="L473" s="19">
        <f t="shared" si="34"/>
        <v>317017</v>
      </c>
      <c r="M473" s="19">
        <f t="shared" si="35"/>
        <v>78983</v>
      </c>
      <c r="N473" s="3">
        <f t="shared" si="32"/>
        <v>245</v>
      </c>
      <c r="O473" s="7">
        <v>9</v>
      </c>
    </row>
    <row r="474" spans="1:15" ht="17.100000000000001" customHeight="1">
      <c r="A474" s="17" t="s">
        <v>20</v>
      </c>
      <c r="B474" s="30"/>
      <c r="C474" s="32" t="s">
        <v>1028</v>
      </c>
      <c r="D474" s="33" t="s">
        <v>1027</v>
      </c>
      <c r="E474" s="34">
        <v>9075000</v>
      </c>
      <c r="F474" s="20">
        <v>5778046</v>
      </c>
      <c r="G474" s="19">
        <f t="shared" si="33"/>
        <v>3296954</v>
      </c>
      <c r="H474" s="19">
        <v>0</v>
      </c>
      <c r="I474" s="19">
        <v>0</v>
      </c>
      <c r="J474" s="21" t="s">
        <v>7</v>
      </c>
      <c r="K474" s="22">
        <f t="shared" si="31"/>
        <v>1486926</v>
      </c>
      <c r="L474" s="19">
        <f t="shared" si="34"/>
        <v>7264972</v>
      </c>
      <c r="M474" s="19">
        <f t="shared" si="35"/>
        <v>1810028</v>
      </c>
      <c r="N474" s="3">
        <f t="shared" si="32"/>
        <v>245</v>
      </c>
      <c r="O474" s="7">
        <v>9</v>
      </c>
    </row>
    <row r="475" spans="1:15" ht="17.100000000000001" customHeight="1">
      <c r="A475" s="17" t="s">
        <v>20</v>
      </c>
      <c r="B475" s="30"/>
      <c r="C475" s="30" t="s">
        <v>1029</v>
      </c>
      <c r="D475" s="33" t="s">
        <v>1030</v>
      </c>
      <c r="E475" s="34">
        <v>8008000</v>
      </c>
      <c r="F475" s="20">
        <v>4933457</v>
      </c>
      <c r="G475" s="19">
        <f t="shared" si="33"/>
        <v>3074543</v>
      </c>
      <c r="H475" s="19">
        <v>0</v>
      </c>
      <c r="I475" s="19">
        <v>0</v>
      </c>
      <c r="J475" s="21" t="s">
        <v>7</v>
      </c>
      <c r="K475" s="22">
        <f t="shared" si="31"/>
        <v>1386619</v>
      </c>
      <c r="L475" s="19">
        <f t="shared" si="34"/>
        <v>6320076</v>
      </c>
      <c r="M475" s="19">
        <f t="shared" si="35"/>
        <v>1687924</v>
      </c>
      <c r="N475" s="3">
        <f t="shared" si="32"/>
        <v>243</v>
      </c>
      <c r="O475" s="7">
        <f t="shared" si="36"/>
        <v>8</v>
      </c>
    </row>
    <row r="476" spans="1:15" ht="17.100000000000001" customHeight="1">
      <c r="A476" s="17" t="s">
        <v>20</v>
      </c>
      <c r="B476" s="30"/>
      <c r="C476" s="30" t="s">
        <v>1031</v>
      </c>
      <c r="D476" s="33" t="s">
        <v>1032</v>
      </c>
      <c r="E476" s="34">
        <v>11102660</v>
      </c>
      <c r="F476" s="20">
        <v>6839971</v>
      </c>
      <c r="G476" s="19">
        <f t="shared" si="33"/>
        <v>4262689</v>
      </c>
      <c r="H476" s="19">
        <v>0</v>
      </c>
      <c r="I476" s="19">
        <v>0</v>
      </c>
      <c r="J476" s="21" t="s">
        <v>7</v>
      </c>
      <c r="K476" s="22">
        <f t="shared" si="31"/>
        <v>1922473</v>
      </c>
      <c r="L476" s="19">
        <f t="shared" si="34"/>
        <v>8762444</v>
      </c>
      <c r="M476" s="19">
        <f t="shared" si="35"/>
        <v>2340216</v>
      </c>
      <c r="N476" s="3">
        <f t="shared" si="32"/>
        <v>233</v>
      </c>
      <c r="O476" s="7">
        <f t="shared" si="36"/>
        <v>8</v>
      </c>
    </row>
    <row r="477" spans="1:15" ht="17.100000000000001" customHeight="1">
      <c r="A477" s="17" t="s">
        <v>20</v>
      </c>
      <c r="B477" s="30"/>
      <c r="C477" s="30" t="s">
        <v>1033</v>
      </c>
      <c r="D477" s="33" t="s">
        <v>1032</v>
      </c>
      <c r="E477" s="34">
        <v>3095800</v>
      </c>
      <c r="F477" s="20">
        <v>1907217</v>
      </c>
      <c r="G477" s="19">
        <f t="shared" si="33"/>
        <v>1188583</v>
      </c>
      <c r="H477" s="19">
        <v>0</v>
      </c>
      <c r="I477" s="19">
        <v>0</v>
      </c>
      <c r="J477" s="21" t="s">
        <v>7</v>
      </c>
      <c r="K477" s="22">
        <f t="shared" si="31"/>
        <v>536051</v>
      </c>
      <c r="L477" s="19">
        <f t="shared" si="34"/>
        <v>2443268</v>
      </c>
      <c r="M477" s="19">
        <f t="shared" si="35"/>
        <v>652532</v>
      </c>
      <c r="N477" s="3">
        <f t="shared" si="32"/>
        <v>233</v>
      </c>
      <c r="O477" s="7">
        <f t="shared" si="36"/>
        <v>8</v>
      </c>
    </row>
    <row r="478" spans="1:15" ht="17.100000000000001" customHeight="1">
      <c r="A478" s="17" t="s">
        <v>20</v>
      </c>
      <c r="B478" s="30"/>
      <c r="C478" s="30" t="s">
        <v>1034</v>
      </c>
      <c r="D478" s="33" t="s">
        <v>1035</v>
      </c>
      <c r="E478" s="34">
        <v>6655040</v>
      </c>
      <c r="F478" s="20">
        <v>4099944</v>
      </c>
      <c r="G478" s="19">
        <f t="shared" si="33"/>
        <v>2555096</v>
      </c>
      <c r="H478" s="19">
        <v>0</v>
      </c>
      <c r="I478" s="19">
        <v>0</v>
      </c>
      <c r="J478" s="21" t="s">
        <v>7</v>
      </c>
      <c r="K478" s="22">
        <f t="shared" si="31"/>
        <v>1152348</v>
      </c>
      <c r="L478" s="19">
        <f t="shared" si="34"/>
        <v>5252292</v>
      </c>
      <c r="M478" s="19">
        <f t="shared" si="35"/>
        <v>1402748</v>
      </c>
      <c r="N478" s="3">
        <f t="shared" si="32"/>
        <v>225</v>
      </c>
      <c r="O478" s="7">
        <f t="shared" si="36"/>
        <v>8</v>
      </c>
    </row>
    <row r="479" spans="1:15" ht="17.100000000000001" customHeight="1">
      <c r="A479" s="17" t="s">
        <v>20</v>
      </c>
      <c r="B479" s="30"/>
      <c r="C479" s="30" t="s">
        <v>1074</v>
      </c>
      <c r="D479" s="33" t="s">
        <v>1036</v>
      </c>
      <c r="E479" s="34">
        <v>1190000</v>
      </c>
      <c r="F479" s="20">
        <v>733118</v>
      </c>
      <c r="G479" s="19">
        <f t="shared" si="33"/>
        <v>456882</v>
      </c>
      <c r="H479" s="19">
        <v>0</v>
      </c>
      <c r="I479" s="19">
        <v>0</v>
      </c>
      <c r="J479" s="21" t="s">
        <v>7</v>
      </c>
      <c r="K479" s="22">
        <f t="shared" si="31"/>
        <v>206054</v>
      </c>
      <c r="L479" s="19">
        <f t="shared" si="34"/>
        <v>939172</v>
      </c>
      <c r="M479" s="19">
        <f t="shared" si="35"/>
        <v>250828</v>
      </c>
      <c r="N479" s="3">
        <f t="shared" si="32"/>
        <v>223</v>
      </c>
      <c r="O479" s="7">
        <v>8</v>
      </c>
    </row>
    <row r="480" spans="1:15" ht="17.100000000000001" customHeight="1">
      <c r="A480" s="17" t="s">
        <v>20</v>
      </c>
      <c r="B480" s="30"/>
      <c r="C480" s="30" t="s">
        <v>1037</v>
      </c>
      <c r="D480" s="33" t="s">
        <v>1036</v>
      </c>
      <c r="E480" s="34">
        <v>9555770</v>
      </c>
      <c r="F480" s="20">
        <v>5886985</v>
      </c>
      <c r="G480" s="19">
        <f t="shared" si="33"/>
        <v>3668785</v>
      </c>
      <c r="H480" s="19">
        <v>0</v>
      </c>
      <c r="I480" s="19">
        <v>0</v>
      </c>
      <c r="J480" s="21" t="s">
        <v>7</v>
      </c>
      <c r="K480" s="22">
        <f t="shared" si="31"/>
        <v>1654622</v>
      </c>
      <c r="L480" s="19">
        <f t="shared" si="34"/>
        <v>7541607</v>
      </c>
      <c r="M480" s="19">
        <f t="shared" si="35"/>
        <v>2014163</v>
      </c>
      <c r="N480" s="3">
        <f t="shared" si="32"/>
        <v>223</v>
      </c>
      <c r="O480" s="7">
        <v>8</v>
      </c>
    </row>
    <row r="481" spans="1:15" ht="17.100000000000001" customHeight="1">
      <c r="A481" s="17" t="s">
        <v>20</v>
      </c>
      <c r="B481" s="30"/>
      <c r="C481" s="30" t="s">
        <v>1044</v>
      </c>
      <c r="D481" s="33" t="s">
        <v>1038</v>
      </c>
      <c r="E481" s="34">
        <v>3540000</v>
      </c>
      <c r="F481" s="20">
        <v>2034790</v>
      </c>
      <c r="G481" s="19">
        <f t="shared" si="33"/>
        <v>1505210</v>
      </c>
      <c r="H481" s="19">
        <v>0</v>
      </c>
      <c r="I481" s="19">
        <v>0</v>
      </c>
      <c r="J481" s="21" t="s">
        <v>7</v>
      </c>
      <c r="K481" s="22">
        <f t="shared" si="31"/>
        <v>678850</v>
      </c>
      <c r="L481" s="19">
        <f t="shared" si="34"/>
        <v>2713640</v>
      </c>
      <c r="M481" s="19">
        <f t="shared" si="35"/>
        <v>826360</v>
      </c>
      <c r="N481" s="3">
        <f t="shared" si="32"/>
        <v>173</v>
      </c>
      <c r="O481" s="7">
        <f t="shared" si="36"/>
        <v>6</v>
      </c>
    </row>
    <row r="482" spans="1:15" ht="17.100000000000001" customHeight="1">
      <c r="A482" s="17" t="s">
        <v>20</v>
      </c>
      <c r="B482" s="30"/>
      <c r="C482" s="30" t="s">
        <v>1075</v>
      </c>
      <c r="D482" s="33" t="s">
        <v>1039</v>
      </c>
      <c r="E482" s="34">
        <v>9800000</v>
      </c>
      <c r="F482" s="20">
        <v>5633035</v>
      </c>
      <c r="G482" s="19">
        <f t="shared" si="33"/>
        <v>4166965</v>
      </c>
      <c r="H482" s="19">
        <v>0</v>
      </c>
      <c r="I482" s="19">
        <v>0</v>
      </c>
      <c r="J482" s="21" t="s">
        <v>7</v>
      </c>
      <c r="K482" s="22">
        <f t="shared" si="31"/>
        <v>1879301</v>
      </c>
      <c r="L482" s="19">
        <f t="shared" si="34"/>
        <v>7512336</v>
      </c>
      <c r="M482" s="19">
        <f t="shared" si="35"/>
        <v>2287664</v>
      </c>
      <c r="N482" s="3">
        <f t="shared" si="32"/>
        <v>166</v>
      </c>
      <c r="O482" s="7">
        <f t="shared" si="36"/>
        <v>6</v>
      </c>
    </row>
    <row r="483" spans="1:15" ht="17.100000000000001" customHeight="1">
      <c r="A483" s="17" t="s">
        <v>20</v>
      </c>
      <c r="B483" s="30"/>
      <c r="C483" s="30" t="s">
        <v>1076</v>
      </c>
      <c r="D483" s="33" t="s">
        <v>1040</v>
      </c>
      <c r="E483" s="34">
        <v>9450000</v>
      </c>
      <c r="F483" s="20">
        <v>5236871</v>
      </c>
      <c r="G483" s="19">
        <f t="shared" si="33"/>
        <v>4213129</v>
      </c>
      <c r="H483" s="19">
        <v>0</v>
      </c>
      <c r="I483" s="19">
        <v>0</v>
      </c>
      <c r="J483" s="21" t="s">
        <v>7</v>
      </c>
      <c r="K483" s="22">
        <f t="shared" si="31"/>
        <v>1900121</v>
      </c>
      <c r="L483" s="19">
        <f t="shared" si="34"/>
        <v>7136992</v>
      </c>
      <c r="M483" s="19">
        <f t="shared" si="35"/>
        <v>2313008</v>
      </c>
      <c r="N483" s="3">
        <f t="shared" si="32"/>
        <v>131</v>
      </c>
      <c r="O483" s="7">
        <v>5</v>
      </c>
    </row>
    <row r="484" spans="1:15" ht="17.100000000000001" customHeight="1">
      <c r="A484" s="17" t="s">
        <v>20</v>
      </c>
      <c r="B484" s="30"/>
      <c r="C484" s="30" t="s">
        <v>1144</v>
      </c>
      <c r="D484" s="33" t="s">
        <v>1110</v>
      </c>
      <c r="E484" s="34">
        <v>1527400</v>
      </c>
      <c r="F484" s="20">
        <v>631452.6166666667</v>
      </c>
      <c r="G484" s="19">
        <f t="shared" si="33"/>
        <v>895947.3833333333</v>
      </c>
      <c r="H484" s="19">
        <v>0</v>
      </c>
      <c r="I484" s="19">
        <v>0</v>
      </c>
      <c r="J484" s="21" t="s">
        <v>7</v>
      </c>
      <c r="K484" s="22">
        <f t="shared" si="31"/>
        <v>404072</v>
      </c>
      <c r="L484" s="19">
        <f t="shared" si="34"/>
        <v>1035524.6166666667</v>
      </c>
      <c r="M484" s="19">
        <f t="shared" si="35"/>
        <v>491875.3833333333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1145</v>
      </c>
      <c r="D485" s="33" t="s">
        <v>1109</v>
      </c>
      <c r="E485" s="34">
        <v>2200000</v>
      </c>
      <c r="F485" s="20">
        <v>909516.66666666663</v>
      </c>
      <c r="G485" s="19">
        <f t="shared" si="33"/>
        <v>1290483.3333333335</v>
      </c>
      <c r="H485" s="19">
        <v>0</v>
      </c>
      <c r="I485" s="19">
        <v>0</v>
      </c>
      <c r="J485" s="21" t="s">
        <v>7</v>
      </c>
      <c r="K485" s="22">
        <f t="shared" si="31"/>
        <v>582008</v>
      </c>
      <c r="L485" s="19">
        <f t="shared" si="34"/>
        <v>1491524.6666666665</v>
      </c>
      <c r="M485" s="19">
        <f t="shared" si="35"/>
        <v>708475.33333333349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1146</v>
      </c>
      <c r="D486" s="33" t="s">
        <v>1111</v>
      </c>
      <c r="E486" s="34">
        <v>1440000</v>
      </c>
      <c r="F486" s="20">
        <v>541200</v>
      </c>
      <c r="G486" s="19">
        <f t="shared" si="33"/>
        <v>898800</v>
      </c>
      <c r="H486" s="19">
        <v>0</v>
      </c>
      <c r="I486" s="19">
        <v>0</v>
      </c>
      <c r="J486" s="21" t="s">
        <v>7</v>
      </c>
      <c r="K486" s="22">
        <f t="shared" si="31"/>
        <v>405359</v>
      </c>
      <c r="L486" s="19">
        <f t="shared" si="34"/>
        <v>946559</v>
      </c>
      <c r="M486" s="19">
        <f t="shared" si="35"/>
        <v>493441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1147</v>
      </c>
      <c r="D487" s="33" t="s">
        <v>1112</v>
      </c>
      <c r="E487" s="34">
        <v>1199000</v>
      </c>
      <c r="F487" s="20">
        <v>450624.16666666663</v>
      </c>
      <c r="G487" s="19">
        <f t="shared" si="33"/>
        <v>748375.83333333337</v>
      </c>
      <c r="H487" s="19">
        <v>0</v>
      </c>
      <c r="I487" s="19">
        <v>0</v>
      </c>
      <c r="J487" s="21" t="s">
        <v>7</v>
      </c>
      <c r="K487" s="22">
        <f t="shared" si="31"/>
        <v>337518</v>
      </c>
      <c r="L487" s="19">
        <f t="shared" si="34"/>
        <v>788142.16666666663</v>
      </c>
      <c r="M487" s="19">
        <f t="shared" si="35"/>
        <v>410857.83333333337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1148</v>
      </c>
      <c r="D488" s="33" t="s">
        <v>1112</v>
      </c>
      <c r="E488" s="34">
        <v>13374890</v>
      </c>
      <c r="F488" s="20">
        <v>5026729.4916666672</v>
      </c>
      <c r="G488" s="19">
        <f t="shared" si="33"/>
        <v>8348160.5083333328</v>
      </c>
      <c r="H488" s="19">
        <v>0</v>
      </c>
      <c r="I488" s="19">
        <v>0</v>
      </c>
      <c r="J488" s="21" t="s">
        <v>7</v>
      </c>
      <c r="K488" s="22">
        <f t="shared" si="31"/>
        <v>3765020</v>
      </c>
      <c r="L488" s="19">
        <f t="shared" si="34"/>
        <v>8791749.4916666672</v>
      </c>
      <c r="M488" s="19">
        <f t="shared" si="35"/>
        <v>4583140.5083333328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1149</v>
      </c>
      <c r="D489" s="33" t="s">
        <v>1113</v>
      </c>
      <c r="E489" s="34">
        <v>4755540</v>
      </c>
      <c r="F489" s="20">
        <v>1787290.4500000002</v>
      </c>
      <c r="G489" s="19">
        <f t="shared" si="33"/>
        <v>2968249.55</v>
      </c>
      <c r="H489" s="19">
        <v>0</v>
      </c>
      <c r="I489" s="19">
        <v>0</v>
      </c>
      <c r="J489" s="21" t="s">
        <v>7</v>
      </c>
      <c r="K489" s="22">
        <f t="shared" si="31"/>
        <v>1338681</v>
      </c>
      <c r="L489" s="19">
        <f t="shared" si="34"/>
        <v>3125971.45</v>
      </c>
      <c r="M489" s="19">
        <f t="shared" si="35"/>
        <v>1629568.5499999998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1150</v>
      </c>
      <c r="D490" s="33" t="s">
        <v>1114</v>
      </c>
      <c r="E490" s="34">
        <v>3619440</v>
      </c>
      <c r="F490" s="20">
        <v>1360306.2</v>
      </c>
      <c r="G490" s="19">
        <f t="shared" si="33"/>
        <v>2259133.7999999998</v>
      </c>
      <c r="H490" s="19">
        <v>0</v>
      </c>
      <c r="I490" s="19">
        <v>0</v>
      </c>
      <c r="J490" s="21" t="s">
        <v>7</v>
      </c>
      <c r="K490" s="22">
        <f t="shared" si="31"/>
        <v>1018869</v>
      </c>
      <c r="L490" s="19">
        <f t="shared" si="34"/>
        <v>2379175.2000000002</v>
      </c>
      <c r="M490" s="19">
        <f t="shared" si="35"/>
        <v>1240264.7999999998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1151</v>
      </c>
      <c r="D491" s="33" t="s">
        <v>1115</v>
      </c>
      <c r="E491" s="34">
        <v>6513240</v>
      </c>
      <c r="F491" s="20">
        <v>2447892.7000000002</v>
      </c>
      <c r="G491" s="19">
        <f t="shared" si="33"/>
        <v>4065347.3</v>
      </c>
      <c r="H491" s="19">
        <v>0</v>
      </c>
      <c r="I491" s="19">
        <v>0</v>
      </c>
      <c r="J491" s="21" t="s">
        <v>7</v>
      </c>
      <c r="K491" s="22">
        <f t="shared" si="31"/>
        <v>1833472</v>
      </c>
      <c r="L491" s="19">
        <f t="shared" si="34"/>
        <v>4281364.7</v>
      </c>
      <c r="M491" s="19">
        <f t="shared" si="35"/>
        <v>2231875.2999999998</v>
      </c>
      <c r="N491" s="3"/>
      <c r="O491" s="7"/>
    </row>
    <row r="492" spans="1:15" ht="17.100000000000001" customHeight="1">
      <c r="A492" s="17" t="s">
        <v>1136</v>
      </c>
      <c r="B492" s="30"/>
      <c r="C492" s="30" t="s">
        <v>1152</v>
      </c>
      <c r="D492" s="31">
        <v>42117</v>
      </c>
      <c r="E492" s="34">
        <v>3861000</v>
      </c>
      <c r="F492" s="20">
        <v>1305983.25</v>
      </c>
      <c r="G492" s="19">
        <f t="shared" si="33"/>
        <v>2555016.75</v>
      </c>
      <c r="H492" s="19">
        <v>0</v>
      </c>
      <c r="I492" s="19">
        <v>0</v>
      </c>
      <c r="J492" s="21">
        <v>0.45100000000000001</v>
      </c>
      <c r="K492" s="22">
        <f t="shared" si="31"/>
        <v>1152313</v>
      </c>
      <c r="L492" s="19">
        <f t="shared" si="34"/>
        <v>2458296.25</v>
      </c>
      <c r="M492" s="19">
        <f t="shared" si="35"/>
        <v>1402703.75</v>
      </c>
      <c r="N492" s="3"/>
      <c r="O492" s="7"/>
    </row>
    <row r="493" spans="1:15" ht="17.100000000000001" customHeight="1">
      <c r="A493" s="17" t="s">
        <v>20</v>
      </c>
      <c r="B493" s="30"/>
      <c r="C493" s="30" t="s">
        <v>1153</v>
      </c>
      <c r="D493" s="33" t="s">
        <v>1116</v>
      </c>
      <c r="E493" s="34">
        <v>7821500</v>
      </c>
      <c r="F493" s="20">
        <v>2645622.375</v>
      </c>
      <c r="G493" s="19">
        <f t="shared" si="33"/>
        <v>5175877.625</v>
      </c>
      <c r="H493" s="19">
        <v>0</v>
      </c>
      <c r="I493" s="19">
        <v>0</v>
      </c>
      <c r="J493" s="21" t="s">
        <v>7</v>
      </c>
      <c r="K493" s="22">
        <f t="shared" si="31"/>
        <v>2334321</v>
      </c>
      <c r="L493" s="19">
        <f t="shared" si="34"/>
        <v>4979943.375</v>
      </c>
      <c r="M493" s="19">
        <f t="shared" si="35"/>
        <v>2841556.625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1154</v>
      </c>
      <c r="D494" s="33" t="s">
        <v>1116</v>
      </c>
      <c r="E494" s="34">
        <v>9000000</v>
      </c>
      <c r="F494" s="20">
        <v>3044250</v>
      </c>
      <c r="G494" s="19">
        <f t="shared" si="33"/>
        <v>5955750</v>
      </c>
      <c r="H494" s="19">
        <v>0</v>
      </c>
      <c r="I494" s="19">
        <v>0</v>
      </c>
      <c r="J494" s="21" t="s">
        <v>7</v>
      </c>
      <c r="K494" s="22">
        <f t="shared" si="31"/>
        <v>2686043</v>
      </c>
      <c r="L494" s="19">
        <f t="shared" si="34"/>
        <v>5730293</v>
      </c>
      <c r="M494" s="19">
        <f t="shared" si="35"/>
        <v>3269707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1155</v>
      </c>
      <c r="D495" s="33" t="s">
        <v>1117</v>
      </c>
      <c r="E495" s="34">
        <v>1789700</v>
      </c>
      <c r="F495" s="20">
        <v>538103.13333333342</v>
      </c>
      <c r="G495" s="19">
        <f t="shared" si="33"/>
        <v>1251596.8666666667</v>
      </c>
      <c r="H495" s="19">
        <v>0</v>
      </c>
      <c r="I495" s="19">
        <v>0</v>
      </c>
      <c r="J495" s="21" t="s">
        <v>7</v>
      </c>
      <c r="K495" s="22">
        <f t="shared" ref="K495:K505" si="37">ROUND((G495)*0.451,0)</f>
        <v>564470</v>
      </c>
      <c r="L495" s="19">
        <f t="shared" si="34"/>
        <v>1102573.1333333333</v>
      </c>
      <c r="M495" s="19">
        <f t="shared" si="35"/>
        <v>687126.8666666667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1156</v>
      </c>
      <c r="D496" s="33" t="s">
        <v>1117</v>
      </c>
      <c r="E496" s="34">
        <v>1876000</v>
      </c>
      <c r="F496" s="20">
        <v>564050.66666666663</v>
      </c>
      <c r="G496" s="19">
        <f t="shared" si="33"/>
        <v>1311949.3333333335</v>
      </c>
      <c r="H496" s="19">
        <v>0</v>
      </c>
      <c r="I496" s="19">
        <v>0</v>
      </c>
      <c r="J496" s="21" t="s">
        <v>7</v>
      </c>
      <c r="K496" s="22">
        <f t="shared" si="37"/>
        <v>591689</v>
      </c>
      <c r="L496" s="19">
        <f t="shared" si="34"/>
        <v>1155739.6666666665</v>
      </c>
      <c r="M496" s="19">
        <f t="shared" si="35"/>
        <v>720260.33333333349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1157</v>
      </c>
      <c r="D497" s="33" t="s">
        <v>1118</v>
      </c>
      <c r="E497" s="34">
        <v>2970000</v>
      </c>
      <c r="F497" s="20">
        <v>892980</v>
      </c>
      <c r="G497" s="19">
        <f t="shared" si="33"/>
        <v>2077020</v>
      </c>
      <c r="H497" s="19">
        <v>0</v>
      </c>
      <c r="I497" s="19">
        <v>0</v>
      </c>
      <c r="J497" s="21" t="s">
        <v>7</v>
      </c>
      <c r="K497" s="22">
        <f t="shared" si="37"/>
        <v>936736</v>
      </c>
      <c r="L497" s="19">
        <f t="shared" si="34"/>
        <v>1829716</v>
      </c>
      <c r="M497" s="19">
        <f t="shared" si="35"/>
        <v>1140284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1158</v>
      </c>
      <c r="D498" s="33" t="s">
        <v>1119</v>
      </c>
      <c r="E498" s="34">
        <v>396000</v>
      </c>
      <c r="F498" s="20">
        <v>119064</v>
      </c>
      <c r="G498" s="19">
        <f t="shared" si="33"/>
        <v>276936</v>
      </c>
      <c r="H498" s="19">
        <v>0</v>
      </c>
      <c r="I498" s="19">
        <v>0</v>
      </c>
      <c r="J498" s="21" t="s">
        <v>7</v>
      </c>
      <c r="K498" s="22">
        <f t="shared" si="37"/>
        <v>124898</v>
      </c>
      <c r="L498" s="19">
        <f t="shared" si="34"/>
        <v>243962</v>
      </c>
      <c r="M498" s="19">
        <f t="shared" si="35"/>
        <v>152038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1159</v>
      </c>
      <c r="D499" s="33" t="s">
        <v>1120</v>
      </c>
      <c r="E499" s="34">
        <v>5808000</v>
      </c>
      <c r="F499" s="20">
        <v>1527988</v>
      </c>
      <c r="G499" s="19">
        <f t="shared" si="33"/>
        <v>4280012</v>
      </c>
      <c r="H499" s="19">
        <v>0</v>
      </c>
      <c r="I499" s="19">
        <v>0</v>
      </c>
      <c r="J499" s="21" t="s">
        <v>7</v>
      </c>
      <c r="K499" s="22">
        <f t="shared" si="37"/>
        <v>1930285</v>
      </c>
      <c r="L499" s="19">
        <f t="shared" si="34"/>
        <v>3458273</v>
      </c>
      <c r="M499" s="19">
        <f t="shared" si="35"/>
        <v>2349727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1160</v>
      </c>
      <c r="D500" s="33" t="s">
        <v>1120</v>
      </c>
      <c r="E500" s="34">
        <v>29900000</v>
      </c>
      <c r="F500" s="20">
        <v>7866191.666666667</v>
      </c>
      <c r="G500" s="19">
        <f t="shared" si="33"/>
        <v>22033808.333333332</v>
      </c>
      <c r="H500" s="19">
        <v>0</v>
      </c>
      <c r="I500" s="19">
        <v>0</v>
      </c>
      <c r="J500" s="21" t="s">
        <v>7</v>
      </c>
      <c r="K500" s="22">
        <f t="shared" si="37"/>
        <v>9937248</v>
      </c>
      <c r="L500" s="19">
        <f t="shared" si="34"/>
        <v>17803439.666666668</v>
      </c>
      <c r="M500" s="19">
        <f t="shared" si="35"/>
        <v>12096560.333333332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1161</v>
      </c>
      <c r="D501" s="33" t="s">
        <v>1121</v>
      </c>
      <c r="E501" s="34">
        <v>2500000</v>
      </c>
      <c r="F501" s="20">
        <v>657708.33333333326</v>
      </c>
      <c r="G501" s="19">
        <f t="shared" si="33"/>
        <v>1842291.6666666667</v>
      </c>
      <c r="H501" s="19">
        <v>0</v>
      </c>
      <c r="I501" s="19">
        <v>0</v>
      </c>
      <c r="J501" s="21" t="s">
        <v>7</v>
      </c>
      <c r="K501" s="22">
        <f t="shared" si="37"/>
        <v>830874</v>
      </c>
      <c r="L501" s="19">
        <f t="shared" si="34"/>
        <v>1488582.3333333333</v>
      </c>
      <c r="M501" s="19">
        <f t="shared" si="35"/>
        <v>1011417.6666666667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1162</v>
      </c>
      <c r="D502" s="33" t="s">
        <v>1122</v>
      </c>
      <c r="E502" s="34">
        <v>2633440</v>
      </c>
      <c r="F502" s="20">
        <v>692814.17333333322</v>
      </c>
      <c r="G502" s="19">
        <f t="shared" si="33"/>
        <v>1940625.8266666667</v>
      </c>
      <c r="H502" s="19">
        <v>0</v>
      </c>
      <c r="I502" s="19">
        <v>0</v>
      </c>
      <c r="J502" s="21" t="s">
        <v>7</v>
      </c>
      <c r="K502" s="22">
        <f t="shared" si="37"/>
        <v>875222</v>
      </c>
      <c r="L502" s="19">
        <f t="shared" si="34"/>
        <v>1568036.1733333333</v>
      </c>
      <c r="M502" s="19">
        <f t="shared" si="35"/>
        <v>1065403.8266666667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1163</v>
      </c>
      <c r="D503" s="33" t="s">
        <v>1123</v>
      </c>
      <c r="E503" s="34">
        <v>8020000</v>
      </c>
      <c r="F503" s="20">
        <v>1808510</v>
      </c>
      <c r="G503" s="19">
        <f t="shared" si="33"/>
        <v>6211490</v>
      </c>
      <c r="H503" s="19">
        <v>0</v>
      </c>
      <c r="I503" s="19">
        <v>0</v>
      </c>
      <c r="J503" s="21" t="s">
        <v>7</v>
      </c>
      <c r="K503" s="22">
        <f t="shared" si="37"/>
        <v>2801382</v>
      </c>
      <c r="L503" s="19">
        <f t="shared" si="34"/>
        <v>4609892</v>
      </c>
      <c r="M503" s="19">
        <f t="shared" si="35"/>
        <v>3410108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1164</v>
      </c>
      <c r="D504" s="33" t="s">
        <v>1124</v>
      </c>
      <c r="E504" s="34">
        <v>1078000</v>
      </c>
      <c r="F504" s="20">
        <v>202574.16666666669</v>
      </c>
      <c r="G504" s="19">
        <f t="shared" si="33"/>
        <v>875425.83333333326</v>
      </c>
      <c r="H504" s="19">
        <v>0</v>
      </c>
      <c r="I504" s="19">
        <v>0</v>
      </c>
      <c r="J504" s="21" t="s">
        <v>7</v>
      </c>
      <c r="K504" s="22">
        <f t="shared" si="37"/>
        <v>394817</v>
      </c>
      <c r="L504" s="19">
        <f t="shared" si="34"/>
        <v>597391.16666666674</v>
      </c>
      <c r="M504" s="19">
        <f t="shared" si="35"/>
        <v>480608.83333333326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1165</v>
      </c>
      <c r="D505" s="31">
        <v>42325</v>
      </c>
      <c r="E505" s="34">
        <v>4728900</v>
      </c>
      <c r="F505" s="20">
        <v>177727.82499999998</v>
      </c>
      <c r="G505" s="19">
        <f t="shared" si="33"/>
        <v>4551172.1749999998</v>
      </c>
      <c r="H505" s="19">
        <v>0</v>
      </c>
      <c r="I505" s="19">
        <v>0</v>
      </c>
      <c r="J505" s="21" t="s">
        <v>7</v>
      </c>
      <c r="K505" s="22">
        <f t="shared" si="37"/>
        <v>2052579</v>
      </c>
      <c r="L505" s="19">
        <f t="shared" si="34"/>
        <v>2230306.8250000002</v>
      </c>
      <c r="M505" s="19">
        <f t="shared" si="35"/>
        <v>2498593.1749999998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1171</v>
      </c>
      <c r="D506" s="31">
        <v>42386</v>
      </c>
      <c r="E506" s="38">
        <v>202500</v>
      </c>
      <c r="F506" s="19">
        <v>0</v>
      </c>
      <c r="G506" s="19">
        <v>0</v>
      </c>
      <c r="H506" s="19">
        <v>202500</v>
      </c>
      <c r="I506" s="19">
        <v>0</v>
      </c>
      <c r="J506" s="21" t="s">
        <v>7</v>
      </c>
      <c r="K506" s="22">
        <f>ROUND((H506)*0.451*S506/12,0)</f>
        <v>83717</v>
      </c>
      <c r="L506" s="19">
        <f t="shared" si="34"/>
        <v>83717</v>
      </c>
      <c r="M506" s="19">
        <f t="shared" si="35"/>
        <v>118783</v>
      </c>
      <c r="N506" s="3"/>
      <c r="O506" s="7"/>
      <c r="S506" s="1">
        <v>11</v>
      </c>
    </row>
    <row r="507" spans="1:19" ht="17.100000000000001" customHeight="1">
      <c r="A507" s="17" t="s">
        <v>20</v>
      </c>
      <c r="B507" s="30"/>
      <c r="C507" s="30" t="s">
        <v>1172</v>
      </c>
      <c r="D507" s="31">
        <v>42404</v>
      </c>
      <c r="E507" s="38">
        <v>352000</v>
      </c>
      <c r="F507" s="19">
        <v>0</v>
      </c>
      <c r="G507" s="19">
        <v>0</v>
      </c>
      <c r="H507" s="19">
        <v>352000</v>
      </c>
      <c r="I507" s="19">
        <v>0</v>
      </c>
      <c r="J507" s="21" t="s">
        <v>7</v>
      </c>
      <c r="K507" s="22">
        <f t="shared" ref="K507:K545" si="38">ROUND((H507)*0.451*S507/12,0)</f>
        <v>132293</v>
      </c>
      <c r="L507" s="19">
        <f t="shared" si="34"/>
        <v>132293</v>
      </c>
      <c r="M507" s="19">
        <f t="shared" si="35"/>
        <v>219707</v>
      </c>
      <c r="N507" s="3"/>
      <c r="O507" s="7"/>
      <c r="S507" s="1">
        <v>10</v>
      </c>
    </row>
    <row r="508" spans="1:19" ht="17.100000000000001" customHeight="1">
      <c r="A508" s="17" t="s">
        <v>20</v>
      </c>
      <c r="B508" s="30"/>
      <c r="C508" s="30" t="s">
        <v>1173</v>
      </c>
      <c r="D508" s="31">
        <v>42404</v>
      </c>
      <c r="E508" s="38">
        <v>352000</v>
      </c>
      <c r="F508" s="19">
        <v>0</v>
      </c>
      <c r="G508" s="19">
        <v>0</v>
      </c>
      <c r="H508" s="19">
        <v>352000</v>
      </c>
      <c r="I508" s="19">
        <v>0</v>
      </c>
      <c r="J508" s="21" t="s">
        <v>7</v>
      </c>
      <c r="K508" s="22">
        <f t="shared" si="38"/>
        <v>132293</v>
      </c>
      <c r="L508" s="19">
        <f t="shared" si="34"/>
        <v>132293</v>
      </c>
      <c r="M508" s="19">
        <f t="shared" si="35"/>
        <v>219707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1174</v>
      </c>
      <c r="D509" s="31">
        <v>42418</v>
      </c>
      <c r="E509" s="38">
        <v>352000</v>
      </c>
      <c r="F509" s="19">
        <v>0</v>
      </c>
      <c r="G509" s="19">
        <v>0</v>
      </c>
      <c r="H509" s="19">
        <v>352000</v>
      </c>
      <c r="I509" s="19">
        <v>0</v>
      </c>
      <c r="J509" s="21" t="s">
        <v>7</v>
      </c>
      <c r="K509" s="22">
        <f t="shared" si="38"/>
        <v>132293</v>
      </c>
      <c r="L509" s="19">
        <f t="shared" si="34"/>
        <v>132293</v>
      </c>
      <c r="M509" s="19">
        <f t="shared" si="35"/>
        <v>219707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1175</v>
      </c>
      <c r="D510" s="31">
        <v>42424</v>
      </c>
      <c r="E510" s="38">
        <v>11768950</v>
      </c>
      <c r="F510" s="19">
        <v>0</v>
      </c>
      <c r="G510" s="19">
        <v>0</v>
      </c>
      <c r="H510" s="19">
        <v>11768950</v>
      </c>
      <c r="I510" s="19">
        <v>0</v>
      </c>
      <c r="J510" s="21" t="s">
        <v>7</v>
      </c>
      <c r="K510" s="22">
        <f t="shared" si="38"/>
        <v>4423164</v>
      </c>
      <c r="L510" s="19">
        <f t="shared" si="34"/>
        <v>4423164</v>
      </c>
      <c r="M510" s="19">
        <f t="shared" si="35"/>
        <v>7345786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1176</v>
      </c>
      <c r="D511" s="31">
        <v>42428</v>
      </c>
      <c r="E511" s="38">
        <v>240000</v>
      </c>
      <c r="F511" s="19">
        <v>0</v>
      </c>
      <c r="G511" s="19">
        <v>0</v>
      </c>
      <c r="H511" s="19">
        <v>240000</v>
      </c>
      <c r="I511" s="19">
        <v>0</v>
      </c>
      <c r="J511" s="21" t="s">
        <v>7</v>
      </c>
      <c r="K511" s="22">
        <f t="shared" si="38"/>
        <v>90200</v>
      </c>
      <c r="L511" s="19">
        <f t="shared" si="34"/>
        <v>90200</v>
      </c>
      <c r="M511" s="19">
        <f t="shared" si="35"/>
        <v>149800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1177</v>
      </c>
      <c r="D512" s="31">
        <v>42437</v>
      </c>
      <c r="E512" s="38">
        <v>5049000</v>
      </c>
      <c r="F512" s="19">
        <v>0</v>
      </c>
      <c r="G512" s="19">
        <v>0</v>
      </c>
      <c r="H512" s="19">
        <v>5049000</v>
      </c>
      <c r="I512" s="19">
        <v>0</v>
      </c>
      <c r="J512" s="21" t="s">
        <v>7</v>
      </c>
      <c r="K512" s="22">
        <f t="shared" si="38"/>
        <v>1707824</v>
      </c>
      <c r="L512" s="19">
        <f t="shared" si="34"/>
        <v>1707824</v>
      </c>
      <c r="M512" s="19">
        <f t="shared" si="35"/>
        <v>3341176</v>
      </c>
      <c r="N512" s="3"/>
      <c r="O512" s="7"/>
      <c r="S512" s="1">
        <v>9</v>
      </c>
    </row>
    <row r="513" spans="1:19" ht="17.100000000000001" customHeight="1">
      <c r="A513" s="17" t="s">
        <v>20</v>
      </c>
      <c r="B513" s="30"/>
      <c r="C513" s="30" t="s">
        <v>1178</v>
      </c>
      <c r="D513" s="31">
        <v>42437</v>
      </c>
      <c r="E513" s="38">
        <v>14368000</v>
      </c>
      <c r="F513" s="19">
        <v>0</v>
      </c>
      <c r="G513" s="19">
        <v>0</v>
      </c>
      <c r="H513" s="19">
        <v>14368000</v>
      </c>
      <c r="I513" s="19">
        <v>0</v>
      </c>
      <c r="J513" s="21" t="s">
        <v>7</v>
      </c>
      <c r="K513" s="22">
        <f t="shared" si="38"/>
        <v>4859976</v>
      </c>
      <c r="L513" s="19">
        <f t="shared" si="34"/>
        <v>4859976</v>
      </c>
      <c r="M513" s="19">
        <f t="shared" si="35"/>
        <v>9508024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1179</v>
      </c>
      <c r="D514" s="31">
        <v>42451</v>
      </c>
      <c r="E514" s="38">
        <v>3650000</v>
      </c>
      <c r="F514" s="19">
        <v>0</v>
      </c>
      <c r="G514" s="19">
        <v>0</v>
      </c>
      <c r="H514" s="19">
        <v>3650000</v>
      </c>
      <c r="I514" s="19">
        <v>0</v>
      </c>
      <c r="J514" s="21" t="s">
        <v>7</v>
      </c>
      <c r="K514" s="22">
        <f t="shared" si="38"/>
        <v>1234613</v>
      </c>
      <c r="L514" s="19">
        <f t="shared" si="34"/>
        <v>1234613</v>
      </c>
      <c r="M514" s="19">
        <f t="shared" si="35"/>
        <v>2415387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1180</v>
      </c>
      <c r="D515" s="31">
        <v>42457</v>
      </c>
      <c r="E515" s="38">
        <v>17520940</v>
      </c>
      <c r="F515" s="19">
        <v>0</v>
      </c>
      <c r="G515" s="19">
        <v>0</v>
      </c>
      <c r="H515" s="19">
        <v>17520940</v>
      </c>
      <c r="I515" s="19">
        <v>0</v>
      </c>
      <c r="J515" s="21" t="s">
        <v>7</v>
      </c>
      <c r="K515" s="22">
        <f t="shared" si="38"/>
        <v>5926458</v>
      </c>
      <c r="L515" s="19">
        <f t="shared" si="34"/>
        <v>5926458</v>
      </c>
      <c r="M515" s="19">
        <f t="shared" si="35"/>
        <v>11594482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1181</v>
      </c>
      <c r="D516" s="31">
        <v>42459</v>
      </c>
      <c r="E516" s="38">
        <v>1738000</v>
      </c>
      <c r="F516" s="19">
        <v>0</v>
      </c>
      <c r="G516" s="19">
        <v>0</v>
      </c>
      <c r="H516" s="19">
        <v>1738000</v>
      </c>
      <c r="I516" s="19">
        <v>0</v>
      </c>
      <c r="J516" s="21" t="s">
        <v>7</v>
      </c>
      <c r="K516" s="22">
        <f t="shared" si="38"/>
        <v>587879</v>
      </c>
      <c r="L516" s="19">
        <f t="shared" si="34"/>
        <v>587879</v>
      </c>
      <c r="M516" s="19">
        <f t="shared" si="35"/>
        <v>1150121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1182</v>
      </c>
      <c r="D517" s="31">
        <v>42459</v>
      </c>
      <c r="E517" s="38">
        <v>1705000</v>
      </c>
      <c r="F517" s="19">
        <v>0</v>
      </c>
      <c r="G517" s="19">
        <v>0</v>
      </c>
      <c r="H517" s="19">
        <v>1705000</v>
      </c>
      <c r="I517" s="19">
        <v>0</v>
      </c>
      <c r="J517" s="21" t="s">
        <v>7</v>
      </c>
      <c r="K517" s="22">
        <f t="shared" si="38"/>
        <v>576716</v>
      </c>
      <c r="L517" s="19">
        <f t="shared" si="34"/>
        <v>576716</v>
      </c>
      <c r="M517" s="19">
        <f t="shared" si="35"/>
        <v>1128284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1183</v>
      </c>
      <c r="D518" s="31">
        <v>42464</v>
      </c>
      <c r="E518" s="38">
        <v>132640</v>
      </c>
      <c r="F518" s="19">
        <v>0</v>
      </c>
      <c r="G518" s="19">
        <v>0</v>
      </c>
      <c r="H518" s="19">
        <v>132640</v>
      </c>
      <c r="I518" s="19">
        <v>0</v>
      </c>
      <c r="J518" s="21" t="s">
        <v>7</v>
      </c>
      <c r="K518" s="22">
        <f t="shared" si="38"/>
        <v>39880</v>
      </c>
      <c r="L518" s="19">
        <f t="shared" si="34"/>
        <v>39880</v>
      </c>
      <c r="M518" s="19">
        <f t="shared" si="35"/>
        <v>92760</v>
      </c>
      <c r="N518" s="3"/>
      <c r="O518" s="7"/>
      <c r="S518" s="1">
        <v>8</v>
      </c>
    </row>
    <row r="519" spans="1:19" ht="17.100000000000001" customHeight="1">
      <c r="A519" s="17" t="s">
        <v>20</v>
      </c>
      <c r="B519" s="30"/>
      <c r="C519" s="30" t="s">
        <v>1184</v>
      </c>
      <c r="D519" s="31">
        <v>42464</v>
      </c>
      <c r="E519" s="38">
        <v>864000</v>
      </c>
      <c r="F519" s="19">
        <v>0</v>
      </c>
      <c r="G519" s="19">
        <v>0</v>
      </c>
      <c r="H519" s="19">
        <v>864000</v>
      </c>
      <c r="I519" s="19">
        <v>0</v>
      </c>
      <c r="J519" s="21" t="s">
        <v>7</v>
      </c>
      <c r="K519" s="22">
        <f t="shared" si="38"/>
        <v>259776</v>
      </c>
      <c r="L519" s="19">
        <f t="shared" si="34"/>
        <v>259776</v>
      </c>
      <c r="M519" s="19">
        <f t="shared" si="35"/>
        <v>604224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1185</v>
      </c>
      <c r="D520" s="31">
        <v>42466</v>
      </c>
      <c r="E520" s="38">
        <v>2950000</v>
      </c>
      <c r="F520" s="19">
        <v>0</v>
      </c>
      <c r="G520" s="19">
        <v>0</v>
      </c>
      <c r="H520" s="19">
        <v>2950000</v>
      </c>
      <c r="I520" s="19">
        <v>0</v>
      </c>
      <c r="J520" s="21" t="s">
        <v>7</v>
      </c>
      <c r="K520" s="22">
        <f t="shared" si="38"/>
        <v>886967</v>
      </c>
      <c r="L520" s="19">
        <f t="shared" si="34"/>
        <v>886967</v>
      </c>
      <c r="M520" s="19">
        <f t="shared" si="35"/>
        <v>2063033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1186</v>
      </c>
      <c r="D521" s="31">
        <v>42466</v>
      </c>
      <c r="E521" s="38">
        <v>11796400</v>
      </c>
      <c r="F521" s="19">
        <v>0</v>
      </c>
      <c r="G521" s="19">
        <v>0</v>
      </c>
      <c r="H521" s="19">
        <v>11796400</v>
      </c>
      <c r="I521" s="19">
        <v>0</v>
      </c>
      <c r="J521" s="21" t="s">
        <v>7</v>
      </c>
      <c r="K521" s="22">
        <f t="shared" si="38"/>
        <v>3546784</v>
      </c>
      <c r="L521" s="19">
        <f t="shared" si="34"/>
        <v>3546784</v>
      </c>
      <c r="M521" s="19">
        <f t="shared" si="35"/>
        <v>8249616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1187</v>
      </c>
      <c r="D522" s="31">
        <v>42466</v>
      </c>
      <c r="E522" s="38">
        <v>41400000</v>
      </c>
      <c r="F522" s="19">
        <v>0</v>
      </c>
      <c r="G522" s="19">
        <v>0</v>
      </c>
      <c r="H522" s="19">
        <v>41400000</v>
      </c>
      <c r="I522" s="19">
        <v>0</v>
      </c>
      <c r="J522" s="21" t="s">
        <v>7</v>
      </c>
      <c r="K522" s="22">
        <f t="shared" si="38"/>
        <v>12447600</v>
      </c>
      <c r="L522" s="19">
        <f t="shared" ref="L522:L545" si="39">F522+K522</f>
        <v>12447600</v>
      </c>
      <c r="M522" s="19">
        <f t="shared" ref="M522:M545" si="40">E522-L522</f>
        <v>28952400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1188</v>
      </c>
      <c r="D523" s="31">
        <v>42467</v>
      </c>
      <c r="E523" s="38">
        <v>1650000</v>
      </c>
      <c r="F523" s="19">
        <v>0</v>
      </c>
      <c r="G523" s="19">
        <v>0</v>
      </c>
      <c r="H523" s="19">
        <v>1650000</v>
      </c>
      <c r="I523" s="19">
        <v>0</v>
      </c>
      <c r="J523" s="21" t="s">
        <v>7</v>
      </c>
      <c r="K523" s="22">
        <f t="shared" si="38"/>
        <v>496100</v>
      </c>
      <c r="L523" s="19">
        <f t="shared" si="39"/>
        <v>496100</v>
      </c>
      <c r="M523" s="19">
        <f t="shared" si="40"/>
        <v>1153900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1189</v>
      </c>
      <c r="D524" s="31">
        <v>42467</v>
      </c>
      <c r="E524" s="38">
        <v>3617490</v>
      </c>
      <c r="F524" s="19">
        <v>0</v>
      </c>
      <c r="G524" s="19">
        <v>0</v>
      </c>
      <c r="H524" s="19">
        <v>3617490</v>
      </c>
      <c r="I524" s="19">
        <v>0</v>
      </c>
      <c r="J524" s="21" t="s">
        <v>7</v>
      </c>
      <c r="K524" s="22">
        <f t="shared" si="38"/>
        <v>1087659</v>
      </c>
      <c r="L524" s="19">
        <f t="shared" si="39"/>
        <v>1087659</v>
      </c>
      <c r="M524" s="19">
        <f t="shared" si="40"/>
        <v>2529831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1190</v>
      </c>
      <c r="D525" s="31">
        <v>42472</v>
      </c>
      <c r="E525" s="38">
        <v>7233420</v>
      </c>
      <c r="F525" s="19">
        <v>0</v>
      </c>
      <c r="G525" s="19">
        <v>0</v>
      </c>
      <c r="H525" s="19">
        <v>7233420</v>
      </c>
      <c r="I525" s="19">
        <v>0</v>
      </c>
      <c r="J525" s="21" t="s">
        <v>7</v>
      </c>
      <c r="K525" s="22">
        <f t="shared" si="38"/>
        <v>2174848</v>
      </c>
      <c r="L525" s="19">
        <f t="shared" si="39"/>
        <v>2174848</v>
      </c>
      <c r="M525" s="19">
        <f t="shared" si="40"/>
        <v>5058572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1191</v>
      </c>
      <c r="D526" s="31">
        <v>42472</v>
      </c>
      <c r="E526" s="38">
        <v>254220</v>
      </c>
      <c r="F526" s="19">
        <v>0</v>
      </c>
      <c r="G526" s="19">
        <v>0</v>
      </c>
      <c r="H526" s="19">
        <v>254220</v>
      </c>
      <c r="I526" s="19">
        <v>0</v>
      </c>
      <c r="J526" s="21" t="s">
        <v>7</v>
      </c>
      <c r="K526" s="22">
        <f t="shared" si="38"/>
        <v>76435</v>
      </c>
      <c r="L526" s="19">
        <f t="shared" si="39"/>
        <v>76435</v>
      </c>
      <c r="M526" s="19">
        <f t="shared" si="40"/>
        <v>177785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1192</v>
      </c>
      <c r="D527" s="31">
        <v>42484</v>
      </c>
      <c r="E527" s="38">
        <v>260000</v>
      </c>
      <c r="F527" s="19">
        <v>0</v>
      </c>
      <c r="G527" s="19">
        <v>0</v>
      </c>
      <c r="H527" s="19">
        <v>260000</v>
      </c>
      <c r="I527" s="19">
        <v>0</v>
      </c>
      <c r="J527" s="21" t="s">
        <v>7</v>
      </c>
      <c r="K527" s="22">
        <f t="shared" si="38"/>
        <v>78173</v>
      </c>
      <c r="L527" s="19">
        <f t="shared" si="39"/>
        <v>78173</v>
      </c>
      <c r="M527" s="19">
        <f t="shared" si="40"/>
        <v>181827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1190</v>
      </c>
      <c r="D528" s="31">
        <v>42486</v>
      </c>
      <c r="E528" s="38">
        <v>147570</v>
      </c>
      <c r="F528" s="19">
        <v>0</v>
      </c>
      <c r="G528" s="19">
        <v>0</v>
      </c>
      <c r="H528" s="19">
        <v>147570</v>
      </c>
      <c r="I528" s="19">
        <v>0</v>
      </c>
      <c r="J528" s="21" t="s">
        <v>7</v>
      </c>
      <c r="K528" s="22">
        <f t="shared" si="38"/>
        <v>44369</v>
      </c>
      <c r="L528" s="19">
        <f t="shared" si="39"/>
        <v>44369</v>
      </c>
      <c r="M528" s="19">
        <f t="shared" si="40"/>
        <v>103201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1193</v>
      </c>
      <c r="D529" s="31">
        <v>42499</v>
      </c>
      <c r="E529" s="38">
        <v>25190000</v>
      </c>
      <c r="F529" s="19">
        <v>0</v>
      </c>
      <c r="G529" s="19">
        <v>0</v>
      </c>
      <c r="H529" s="19">
        <v>25190000</v>
      </c>
      <c r="I529" s="19">
        <v>0</v>
      </c>
      <c r="J529" s="21" t="s">
        <v>7</v>
      </c>
      <c r="K529" s="22">
        <f t="shared" si="38"/>
        <v>6627069</v>
      </c>
      <c r="L529" s="19">
        <f t="shared" si="39"/>
        <v>6627069</v>
      </c>
      <c r="M529" s="19">
        <f t="shared" si="40"/>
        <v>18562931</v>
      </c>
      <c r="N529" s="3"/>
      <c r="O529" s="7"/>
      <c r="S529" s="1">
        <v>7</v>
      </c>
    </row>
    <row r="530" spans="1:19" ht="17.100000000000001" customHeight="1">
      <c r="A530" s="17" t="s">
        <v>20</v>
      </c>
      <c r="B530" s="30"/>
      <c r="C530" s="30" t="s">
        <v>1194</v>
      </c>
      <c r="D530" s="31">
        <v>42506</v>
      </c>
      <c r="E530" s="38">
        <v>1100000</v>
      </c>
      <c r="F530" s="19">
        <v>0</v>
      </c>
      <c r="G530" s="19">
        <v>0</v>
      </c>
      <c r="H530" s="19">
        <v>1100000</v>
      </c>
      <c r="I530" s="19">
        <v>0</v>
      </c>
      <c r="J530" s="21" t="s">
        <v>7</v>
      </c>
      <c r="K530" s="22">
        <f t="shared" si="38"/>
        <v>289392</v>
      </c>
      <c r="L530" s="19">
        <f t="shared" si="39"/>
        <v>289392</v>
      </c>
      <c r="M530" s="19">
        <f t="shared" si="40"/>
        <v>810608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1195</v>
      </c>
      <c r="D531" s="31">
        <v>42519</v>
      </c>
      <c r="E531" s="38">
        <v>190000</v>
      </c>
      <c r="F531" s="19">
        <v>0</v>
      </c>
      <c r="G531" s="19">
        <v>0</v>
      </c>
      <c r="H531" s="19">
        <v>190000</v>
      </c>
      <c r="I531" s="19">
        <v>0</v>
      </c>
      <c r="J531" s="21" t="s">
        <v>7</v>
      </c>
      <c r="K531" s="22">
        <f t="shared" si="38"/>
        <v>49986</v>
      </c>
      <c r="L531" s="19">
        <f t="shared" si="39"/>
        <v>49986</v>
      </c>
      <c r="M531" s="19">
        <f t="shared" si="40"/>
        <v>140014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1196</v>
      </c>
      <c r="D532" s="31">
        <v>42524</v>
      </c>
      <c r="E532" s="38">
        <v>1200000</v>
      </c>
      <c r="F532" s="19">
        <v>0</v>
      </c>
      <c r="G532" s="19">
        <v>0</v>
      </c>
      <c r="H532" s="19">
        <v>1200000</v>
      </c>
      <c r="I532" s="19">
        <v>0</v>
      </c>
      <c r="J532" s="21" t="s">
        <v>7</v>
      </c>
      <c r="K532" s="22">
        <f t="shared" si="38"/>
        <v>270600</v>
      </c>
      <c r="L532" s="19">
        <f t="shared" si="39"/>
        <v>270600</v>
      </c>
      <c r="M532" s="19">
        <f t="shared" si="40"/>
        <v>929400</v>
      </c>
      <c r="N532" s="3"/>
      <c r="O532" s="7"/>
      <c r="S532" s="1">
        <v>6</v>
      </c>
    </row>
    <row r="533" spans="1:19" ht="17.100000000000001" customHeight="1">
      <c r="A533" s="17" t="s">
        <v>20</v>
      </c>
      <c r="B533" s="30"/>
      <c r="C533" s="30" t="s">
        <v>1197</v>
      </c>
      <c r="D533" s="31">
        <v>42528</v>
      </c>
      <c r="E533" s="38">
        <v>1265000</v>
      </c>
      <c r="F533" s="19">
        <v>0</v>
      </c>
      <c r="G533" s="19">
        <v>0</v>
      </c>
      <c r="H533" s="19">
        <v>1265000</v>
      </c>
      <c r="I533" s="19">
        <v>0</v>
      </c>
      <c r="J533" s="21" t="s">
        <v>7</v>
      </c>
      <c r="K533" s="22">
        <f t="shared" si="38"/>
        <v>285258</v>
      </c>
      <c r="L533" s="19">
        <f t="shared" si="39"/>
        <v>285258</v>
      </c>
      <c r="M533" s="19">
        <f t="shared" si="40"/>
        <v>979742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1198</v>
      </c>
      <c r="D534" s="31">
        <v>42528</v>
      </c>
      <c r="E534" s="38">
        <v>3900000</v>
      </c>
      <c r="F534" s="19">
        <v>0</v>
      </c>
      <c r="G534" s="19">
        <v>0</v>
      </c>
      <c r="H534" s="19">
        <v>3900000</v>
      </c>
      <c r="I534" s="19">
        <v>0</v>
      </c>
      <c r="J534" s="21" t="s">
        <v>7</v>
      </c>
      <c r="K534" s="22">
        <f t="shared" si="38"/>
        <v>879450</v>
      </c>
      <c r="L534" s="19">
        <f t="shared" si="39"/>
        <v>879450</v>
      </c>
      <c r="M534" s="19">
        <f t="shared" si="40"/>
        <v>3020550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1199</v>
      </c>
      <c r="D535" s="31">
        <v>42570</v>
      </c>
      <c r="E535" s="38">
        <v>275000</v>
      </c>
      <c r="F535" s="19">
        <v>0</v>
      </c>
      <c r="G535" s="19">
        <v>0</v>
      </c>
      <c r="H535" s="19">
        <v>275000</v>
      </c>
      <c r="I535" s="19">
        <v>0</v>
      </c>
      <c r="J535" s="21" t="s">
        <v>7</v>
      </c>
      <c r="K535" s="22">
        <f t="shared" si="38"/>
        <v>51677</v>
      </c>
      <c r="L535" s="19">
        <f t="shared" si="39"/>
        <v>51677</v>
      </c>
      <c r="M535" s="19">
        <f t="shared" si="40"/>
        <v>223323</v>
      </c>
      <c r="N535" s="3"/>
      <c r="O535" s="7"/>
      <c r="S535" s="1">
        <v>5</v>
      </c>
    </row>
    <row r="536" spans="1:19" ht="17.100000000000001" customHeight="1">
      <c r="A536" s="17" t="s">
        <v>20</v>
      </c>
      <c r="B536" s="30"/>
      <c r="C536" s="30" t="s">
        <v>1200</v>
      </c>
      <c r="D536" s="31">
        <v>42575</v>
      </c>
      <c r="E536" s="38">
        <v>167100</v>
      </c>
      <c r="F536" s="19">
        <v>0</v>
      </c>
      <c r="G536" s="19">
        <v>0</v>
      </c>
      <c r="H536" s="19">
        <v>167100</v>
      </c>
      <c r="I536" s="19">
        <v>0</v>
      </c>
      <c r="J536" s="21" t="s">
        <v>7</v>
      </c>
      <c r="K536" s="22">
        <f t="shared" si="38"/>
        <v>31401</v>
      </c>
      <c r="L536" s="19">
        <f t="shared" si="39"/>
        <v>31401</v>
      </c>
      <c r="M536" s="19">
        <f t="shared" si="40"/>
        <v>135699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1201</v>
      </c>
      <c r="D537" s="31">
        <v>42579</v>
      </c>
      <c r="E537" s="38">
        <v>1650000</v>
      </c>
      <c r="F537" s="19">
        <v>0</v>
      </c>
      <c r="G537" s="19">
        <v>0</v>
      </c>
      <c r="H537" s="19">
        <v>1650000</v>
      </c>
      <c r="I537" s="19">
        <v>0</v>
      </c>
      <c r="J537" s="21" t="s">
        <v>7</v>
      </c>
      <c r="K537" s="22">
        <f t="shared" si="38"/>
        <v>310063</v>
      </c>
      <c r="L537" s="19">
        <f t="shared" si="39"/>
        <v>310063</v>
      </c>
      <c r="M537" s="19">
        <f t="shared" si="40"/>
        <v>1339937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1202</v>
      </c>
      <c r="D538" s="31">
        <v>42579</v>
      </c>
      <c r="E538" s="38">
        <v>850000</v>
      </c>
      <c r="F538" s="19">
        <v>0</v>
      </c>
      <c r="G538" s="19">
        <v>0</v>
      </c>
      <c r="H538" s="19">
        <v>850000</v>
      </c>
      <c r="I538" s="19">
        <v>0</v>
      </c>
      <c r="J538" s="21" t="s">
        <v>7</v>
      </c>
      <c r="K538" s="22">
        <f t="shared" si="38"/>
        <v>159729</v>
      </c>
      <c r="L538" s="19">
        <f t="shared" si="39"/>
        <v>159729</v>
      </c>
      <c r="M538" s="19">
        <f t="shared" si="40"/>
        <v>690271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1203</v>
      </c>
      <c r="D539" s="31">
        <v>42598</v>
      </c>
      <c r="E539" s="38">
        <v>1436600</v>
      </c>
      <c r="F539" s="19">
        <v>0</v>
      </c>
      <c r="G539" s="19">
        <v>0</v>
      </c>
      <c r="H539" s="19">
        <v>1436600</v>
      </c>
      <c r="I539" s="19">
        <v>0</v>
      </c>
      <c r="J539" s="21" t="s">
        <v>7</v>
      </c>
      <c r="K539" s="22">
        <f t="shared" si="38"/>
        <v>215969</v>
      </c>
      <c r="L539" s="19">
        <f t="shared" si="39"/>
        <v>215969</v>
      </c>
      <c r="M539" s="19">
        <f t="shared" si="40"/>
        <v>1220631</v>
      </c>
      <c r="N539" s="3"/>
      <c r="O539" s="7"/>
      <c r="S539" s="1">
        <v>4</v>
      </c>
    </row>
    <row r="540" spans="1:19" ht="17.100000000000001" customHeight="1">
      <c r="A540" s="17" t="s">
        <v>20</v>
      </c>
      <c r="B540" s="30"/>
      <c r="C540" s="30" t="s">
        <v>1204</v>
      </c>
      <c r="D540" s="31">
        <v>42600</v>
      </c>
      <c r="E540" s="38">
        <v>280000</v>
      </c>
      <c r="F540" s="19">
        <v>0</v>
      </c>
      <c r="G540" s="19">
        <v>0</v>
      </c>
      <c r="H540" s="19">
        <v>280000</v>
      </c>
      <c r="I540" s="19">
        <v>0</v>
      </c>
      <c r="J540" s="21" t="s">
        <v>7</v>
      </c>
      <c r="K540" s="22">
        <f t="shared" si="38"/>
        <v>42093</v>
      </c>
      <c r="L540" s="19">
        <f t="shared" si="39"/>
        <v>42093</v>
      </c>
      <c r="M540" s="19">
        <f t="shared" si="40"/>
        <v>237907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1205</v>
      </c>
      <c r="D541" s="31">
        <v>42610</v>
      </c>
      <c r="E541" s="38">
        <v>134200</v>
      </c>
      <c r="F541" s="19">
        <v>0</v>
      </c>
      <c r="G541" s="19">
        <v>0</v>
      </c>
      <c r="H541" s="19">
        <v>134200</v>
      </c>
      <c r="I541" s="19">
        <v>0</v>
      </c>
      <c r="J541" s="21" t="s">
        <v>7</v>
      </c>
      <c r="K541" s="22">
        <f t="shared" si="38"/>
        <v>20175</v>
      </c>
      <c r="L541" s="19">
        <f t="shared" si="39"/>
        <v>20175</v>
      </c>
      <c r="M541" s="19">
        <f t="shared" si="40"/>
        <v>114025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1206</v>
      </c>
      <c r="D542" s="31">
        <v>42610</v>
      </c>
      <c r="E542" s="38">
        <v>217500</v>
      </c>
      <c r="F542" s="19">
        <v>0</v>
      </c>
      <c r="G542" s="19">
        <v>0</v>
      </c>
      <c r="H542" s="19">
        <v>217500</v>
      </c>
      <c r="I542" s="19">
        <v>0</v>
      </c>
      <c r="J542" s="21" t="s">
        <v>7</v>
      </c>
      <c r="K542" s="22">
        <f t="shared" si="38"/>
        <v>32698</v>
      </c>
      <c r="L542" s="19">
        <f t="shared" si="39"/>
        <v>32698</v>
      </c>
      <c r="M542" s="19">
        <f t="shared" si="40"/>
        <v>184802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1207</v>
      </c>
      <c r="D543" s="31">
        <v>42612</v>
      </c>
      <c r="E543" s="38">
        <v>129000</v>
      </c>
      <c r="F543" s="19">
        <v>0</v>
      </c>
      <c r="G543" s="19">
        <v>0</v>
      </c>
      <c r="H543" s="19">
        <v>129000</v>
      </c>
      <c r="I543" s="19">
        <v>0</v>
      </c>
      <c r="J543" s="21" t="s">
        <v>7</v>
      </c>
      <c r="K543" s="22">
        <f t="shared" si="38"/>
        <v>19393</v>
      </c>
      <c r="L543" s="19">
        <f t="shared" si="39"/>
        <v>19393</v>
      </c>
      <c r="M543" s="19">
        <f t="shared" si="40"/>
        <v>109607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1208</v>
      </c>
      <c r="D544" s="31">
        <v>42622</v>
      </c>
      <c r="E544" s="38">
        <v>310000</v>
      </c>
      <c r="F544" s="19">
        <v>0</v>
      </c>
      <c r="G544" s="19">
        <v>0</v>
      </c>
      <c r="H544" s="19">
        <v>310000</v>
      </c>
      <c r="I544" s="19">
        <v>0</v>
      </c>
      <c r="J544" s="21" t="s">
        <v>7</v>
      </c>
      <c r="K544" s="22">
        <f t="shared" si="38"/>
        <v>34953</v>
      </c>
      <c r="L544" s="19">
        <f t="shared" si="39"/>
        <v>34953</v>
      </c>
      <c r="M544" s="19">
        <f t="shared" si="40"/>
        <v>275047</v>
      </c>
      <c r="N544" s="3"/>
      <c r="O544" s="7"/>
      <c r="S544" s="1">
        <v>3</v>
      </c>
    </row>
    <row r="545" spans="1:19" ht="17.100000000000001" customHeight="1">
      <c r="A545" s="17" t="s">
        <v>20</v>
      </c>
      <c r="C545" s="1" t="s">
        <v>1209</v>
      </c>
      <c r="D545" s="31">
        <v>42667</v>
      </c>
      <c r="E545" s="38">
        <v>550000</v>
      </c>
      <c r="F545" s="19">
        <v>0</v>
      </c>
      <c r="G545" s="19">
        <v>0</v>
      </c>
      <c r="H545" s="19">
        <v>550000</v>
      </c>
      <c r="I545" s="19">
        <v>0</v>
      </c>
      <c r="J545" s="21" t="s">
        <v>7</v>
      </c>
      <c r="K545" s="22">
        <f t="shared" si="38"/>
        <v>41342</v>
      </c>
      <c r="L545" s="19">
        <f t="shared" si="39"/>
        <v>41342</v>
      </c>
      <c r="M545" s="19">
        <f t="shared" si="40"/>
        <v>508658</v>
      </c>
      <c r="N545" s="3"/>
      <c r="O545" s="7"/>
      <c r="S545" s="1">
        <v>2</v>
      </c>
    </row>
    <row r="546" spans="1:19" ht="24" customHeight="1">
      <c r="A546" s="192" t="s">
        <v>1041</v>
      </c>
      <c r="B546" s="193"/>
      <c r="C546" s="193"/>
      <c r="D546" s="193"/>
      <c r="E546" s="50">
        <f>SUM(E10:E505)</f>
        <v>1442547988</v>
      </c>
      <c r="F546" s="50">
        <f>SUM(F10:F505)</f>
        <v>1251199982.8816671</v>
      </c>
      <c r="G546" s="50">
        <f t="shared" ref="G546" si="41">SUM(G10:G505)</f>
        <v>191348005.11833334</v>
      </c>
      <c r="H546" s="50">
        <f>SUM(H457:H545)</f>
        <v>166448530</v>
      </c>
      <c r="I546" s="50">
        <f t="shared" ref="I546:J546" si="42">SUM(I10:I483)</f>
        <v>0</v>
      </c>
      <c r="J546" s="50">
        <f t="shared" si="42"/>
        <v>0</v>
      </c>
      <c r="K546" s="50">
        <f>SUM(K10:K545)</f>
        <v>141519876</v>
      </c>
      <c r="L546" s="50">
        <f>SUM(L10:L545)</f>
        <v>1392719858.8816671</v>
      </c>
      <c r="M546" s="50">
        <f>SUM(M10:M545)</f>
        <v>216276659.11833331</v>
      </c>
      <c r="P546" s="3">
        <v>128418106</v>
      </c>
    </row>
    <row r="547" spans="1:19" ht="17.100000000000001" customHeight="1">
      <c r="A547" s="17" t="s">
        <v>1045</v>
      </c>
      <c r="B547" s="17" t="s">
        <v>196</v>
      </c>
      <c r="C547" s="35" t="s">
        <v>1077</v>
      </c>
      <c r="D547" s="17" t="s">
        <v>197</v>
      </c>
      <c r="E547" s="19">
        <v>176000</v>
      </c>
      <c r="F547" s="20">
        <v>176000</v>
      </c>
      <c r="G547" s="19">
        <f t="shared" ref="G547:G578" si="43">E547-F547</f>
        <v>0</v>
      </c>
      <c r="H547" s="19">
        <v>0</v>
      </c>
      <c r="I547" s="19">
        <v>0</v>
      </c>
      <c r="J547" s="29">
        <v>0.2</v>
      </c>
      <c r="K547" s="22">
        <f>ROUND((G547+H547)*0.2,0)</f>
        <v>0</v>
      </c>
      <c r="L547" s="19">
        <f t="shared" ref="L547:L578" si="44">F547+K547</f>
        <v>176000</v>
      </c>
      <c r="M547" s="20">
        <f t="shared" ref="M547:M578" si="45">E547-L547</f>
        <v>0</v>
      </c>
    </row>
    <row r="548" spans="1:19" ht="17.100000000000001" customHeight="1">
      <c r="A548" s="17" t="s">
        <v>1045</v>
      </c>
      <c r="B548" s="17" t="s">
        <v>205</v>
      </c>
      <c r="C548" s="35" t="s">
        <v>1078</v>
      </c>
      <c r="D548" s="17" t="s">
        <v>206</v>
      </c>
      <c r="E548" s="19">
        <v>8580000</v>
      </c>
      <c r="F548" s="20">
        <v>8580000</v>
      </c>
      <c r="G548" s="19">
        <f t="shared" si="43"/>
        <v>0</v>
      </c>
      <c r="H548" s="19">
        <v>0</v>
      </c>
      <c r="I548" s="19">
        <v>0</v>
      </c>
      <c r="J548" s="29">
        <v>0.2</v>
      </c>
      <c r="K548" s="22">
        <f t="shared" ref="K548:K586" si="46">ROUND((G548+H548)*0.2,0)</f>
        <v>0</v>
      </c>
      <c r="L548" s="19">
        <f t="shared" si="44"/>
        <v>8580000</v>
      </c>
      <c r="M548" s="20">
        <f t="shared" si="45"/>
        <v>0</v>
      </c>
    </row>
    <row r="549" spans="1:19" ht="17.100000000000001" customHeight="1">
      <c r="A549" s="17" t="s">
        <v>1045</v>
      </c>
      <c r="B549" s="17" t="s">
        <v>207</v>
      </c>
      <c r="C549" s="35" t="s">
        <v>1046</v>
      </c>
      <c r="D549" s="17" t="s">
        <v>208</v>
      </c>
      <c r="E549" s="19">
        <v>2062360</v>
      </c>
      <c r="F549" s="20">
        <v>2062360</v>
      </c>
      <c r="G549" s="19">
        <f t="shared" si="43"/>
        <v>0</v>
      </c>
      <c r="H549" s="19">
        <v>0</v>
      </c>
      <c r="I549" s="19">
        <v>0</v>
      </c>
      <c r="J549" s="29">
        <v>0.2</v>
      </c>
      <c r="K549" s="22">
        <f t="shared" si="46"/>
        <v>0</v>
      </c>
      <c r="L549" s="19">
        <f t="shared" si="44"/>
        <v>2062360</v>
      </c>
      <c r="M549" s="20">
        <f t="shared" si="45"/>
        <v>0</v>
      </c>
    </row>
    <row r="550" spans="1:19" ht="17.100000000000001" customHeight="1">
      <c r="A550" s="17" t="s">
        <v>1045</v>
      </c>
      <c r="B550" s="17" t="s">
        <v>213</v>
      </c>
      <c r="C550" s="35" t="s">
        <v>1079</v>
      </c>
      <c r="D550" s="17" t="s">
        <v>214</v>
      </c>
      <c r="E550" s="19">
        <v>2227500</v>
      </c>
      <c r="F550" s="20">
        <v>2227500</v>
      </c>
      <c r="G550" s="19">
        <f t="shared" si="43"/>
        <v>0</v>
      </c>
      <c r="H550" s="19">
        <v>0</v>
      </c>
      <c r="I550" s="19">
        <v>0</v>
      </c>
      <c r="J550" s="29">
        <v>0.2</v>
      </c>
      <c r="K550" s="22">
        <f t="shared" si="46"/>
        <v>0</v>
      </c>
      <c r="L550" s="19">
        <f t="shared" si="44"/>
        <v>2227500</v>
      </c>
      <c r="M550" s="20">
        <f t="shared" si="45"/>
        <v>0</v>
      </c>
    </row>
    <row r="551" spans="1:19" ht="17.100000000000001" customHeight="1">
      <c r="A551" s="17" t="s">
        <v>1045</v>
      </c>
      <c r="B551" s="17" t="s">
        <v>221</v>
      </c>
      <c r="C551" s="35" t="s">
        <v>1080</v>
      </c>
      <c r="D551" s="17" t="s">
        <v>220</v>
      </c>
      <c r="E551" s="19">
        <v>570810</v>
      </c>
      <c r="F551" s="20">
        <v>570810</v>
      </c>
      <c r="G551" s="19">
        <f t="shared" si="43"/>
        <v>0</v>
      </c>
      <c r="H551" s="19">
        <v>0</v>
      </c>
      <c r="I551" s="19">
        <v>0</v>
      </c>
      <c r="J551" s="29">
        <v>0.2</v>
      </c>
      <c r="K551" s="22">
        <f t="shared" si="46"/>
        <v>0</v>
      </c>
      <c r="L551" s="19">
        <f t="shared" si="44"/>
        <v>570810</v>
      </c>
      <c r="M551" s="20">
        <f t="shared" si="45"/>
        <v>0</v>
      </c>
    </row>
    <row r="552" spans="1:19" ht="17.100000000000001" customHeight="1">
      <c r="A552" s="17" t="s">
        <v>1045</v>
      </c>
      <c r="B552" s="17" t="s">
        <v>247</v>
      </c>
      <c r="C552" s="35" t="s">
        <v>1047</v>
      </c>
      <c r="D552" s="17" t="s">
        <v>246</v>
      </c>
      <c r="E552" s="19">
        <v>5280000</v>
      </c>
      <c r="F552" s="20">
        <v>5280000</v>
      </c>
      <c r="G552" s="19">
        <f t="shared" si="43"/>
        <v>0</v>
      </c>
      <c r="H552" s="19">
        <v>0</v>
      </c>
      <c r="I552" s="19">
        <v>0</v>
      </c>
      <c r="J552" s="29">
        <v>0.2</v>
      </c>
      <c r="K552" s="22">
        <f t="shared" si="46"/>
        <v>0</v>
      </c>
      <c r="L552" s="19">
        <f t="shared" si="44"/>
        <v>5280000</v>
      </c>
      <c r="M552" s="20">
        <f t="shared" si="45"/>
        <v>0</v>
      </c>
    </row>
    <row r="553" spans="1:19" s="3" customFormat="1" ht="17.100000000000001" customHeight="1">
      <c r="A553" s="17" t="s">
        <v>1045</v>
      </c>
      <c r="B553" s="17" t="s">
        <v>245</v>
      </c>
      <c r="C553" s="35" t="s">
        <v>1048</v>
      </c>
      <c r="D553" s="17" t="s">
        <v>246</v>
      </c>
      <c r="E553" s="19">
        <v>3151500</v>
      </c>
      <c r="F553" s="20">
        <v>3151500</v>
      </c>
      <c r="G553" s="19">
        <f t="shared" si="43"/>
        <v>0</v>
      </c>
      <c r="H553" s="19">
        <v>0</v>
      </c>
      <c r="I553" s="19">
        <v>0</v>
      </c>
      <c r="J553" s="29">
        <v>0.2</v>
      </c>
      <c r="K553" s="22">
        <f t="shared" si="46"/>
        <v>0</v>
      </c>
      <c r="L553" s="19">
        <f t="shared" si="44"/>
        <v>3151500</v>
      </c>
      <c r="M553" s="20">
        <f t="shared" si="45"/>
        <v>0</v>
      </c>
      <c r="N553" s="1"/>
      <c r="O553" s="1"/>
      <c r="P553" s="1"/>
      <c r="Q553" s="1"/>
    </row>
    <row r="554" spans="1:19" s="3" customFormat="1" ht="17.100000000000001" customHeight="1">
      <c r="A554" s="17" t="s">
        <v>1045</v>
      </c>
      <c r="B554" s="17" t="s">
        <v>253</v>
      </c>
      <c r="C554" s="35" t="s">
        <v>1081</v>
      </c>
      <c r="D554" s="17" t="s">
        <v>254</v>
      </c>
      <c r="E554" s="19">
        <v>94380</v>
      </c>
      <c r="F554" s="20">
        <v>94380</v>
      </c>
      <c r="G554" s="19">
        <f t="shared" si="43"/>
        <v>0</v>
      </c>
      <c r="H554" s="19">
        <v>0</v>
      </c>
      <c r="I554" s="19">
        <v>0</v>
      </c>
      <c r="J554" s="29">
        <v>0.2</v>
      </c>
      <c r="K554" s="22">
        <f t="shared" si="46"/>
        <v>0</v>
      </c>
      <c r="L554" s="19">
        <f t="shared" si="44"/>
        <v>94380</v>
      </c>
      <c r="M554" s="20">
        <f t="shared" si="45"/>
        <v>0</v>
      </c>
      <c r="N554" s="1"/>
      <c r="O554" s="1"/>
      <c r="P554" s="1"/>
      <c r="Q554" s="1"/>
    </row>
    <row r="555" spans="1:19" s="3" customFormat="1" ht="17.100000000000001" customHeight="1">
      <c r="A555" s="17" t="s">
        <v>1045</v>
      </c>
      <c r="B555" s="17" t="s">
        <v>258</v>
      </c>
      <c r="C555" s="35" t="s">
        <v>1049</v>
      </c>
      <c r="D555" s="17" t="s">
        <v>259</v>
      </c>
      <c r="E555" s="19">
        <v>2445300</v>
      </c>
      <c r="F555" s="20">
        <v>2445300</v>
      </c>
      <c r="G555" s="19">
        <f t="shared" si="43"/>
        <v>0</v>
      </c>
      <c r="H555" s="19">
        <v>0</v>
      </c>
      <c r="I555" s="19">
        <v>0</v>
      </c>
      <c r="J555" s="29">
        <v>0.2</v>
      </c>
      <c r="K555" s="22">
        <f t="shared" si="46"/>
        <v>0</v>
      </c>
      <c r="L555" s="19">
        <f t="shared" si="44"/>
        <v>2445300</v>
      </c>
      <c r="M555" s="20">
        <f t="shared" si="45"/>
        <v>0</v>
      </c>
      <c r="N555" s="1"/>
      <c r="O555" s="1"/>
      <c r="P555" s="1"/>
      <c r="Q555" s="1"/>
    </row>
    <row r="556" spans="1:19" s="3" customFormat="1" ht="17.100000000000001" customHeight="1">
      <c r="A556" s="17" t="s">
        <v>1045</v>
      </c>
      <c r="B556" s="17" t="s">
        <v>303</v>
      </c>
      <c r="C556" s="35" t="s">
        <v>1050</v>
      </c>
      <c r="D556" s="17" t="s">
        <v>304</v>
      </c>
      <c r="E556" s="19">
        <v>660000</v>
      </c>
      <c r="F556" s="20">
        <v>660000</v>
      </c>
      <c r="G556" s="19">
        <f t="shared" si="43"/>
        <v>0</v>
      </c>
      <c r="H556" s="19">
        <v>0</v>
      </c>
      <c r="I556" s="19">
        <v>0</v>
      </c>
      <c r="J556" s="29">
        <v>0.2</v>
      </c>
      <c r="K556" s="22">
        <f t="shared" si="46"/>
        <v>0</v>
      </c>
      <c r="L556" s="19">
        <f t="shared" si="44"/>
        <v>660000</v>
      </c>
      <c r="M556" s="20">
        <f t="shared" si="45"/>
        <v>0</v>
      </c>
      <c r="N556" s="1"/>
      <c r="O556" s="1"/>
      <c r="P556" s="1"/>
      <c r="Q556" s="1"/>
    </row>
    <row r="557" spans="1:19" s="3" customFormat="1" ht="17.100000000000001" customHeight="1">
      <c r="A557" s="17" t="s">
        <v>1045</v>
      </c>
      <c r="B557" s="17" t="s">
        <v>367</v>
      </c>
      <c r="C557" s="35" t="s">
        <v>1047</v>
      </c>
      <c r="D557" s="17" t="s">
        <v>368</v>
      </c>
      <c r="E557" s="19">
        <v>5280000</v>
      </c>
      <c r="F557" s="20">
        <v>5280000</v>
      </c>
      <c r="G557" s="19">
        <f t="shared" si="43"/>
        <v>0</v>
      </c>
      <c r="H557" s="19">
        <v>0</v>
      </c>
      <c r="I557" s="19">
        <v>0</v>
      </c>
      <c r="J557" s="29">
        <v>0.2</v>
      </c>
      <c r="K557" s="22">
        <f t="shared" si="46"/>
        <v>0</v>
      </c>
      <c r="L557" s="19">
        <f t="shared" si="44"/>
        <v>5280000</v>
      </c>
      <c r="M557" s="20">
        <f t="shared" si="45"/>
        <v>0</v>
      </c>
      <c r="N557" s="1"/>
      <c r="O557" s="1"/>
      <c r="P557" s="1"/>
      <c r="Q557" s="1"/>
    </row>
    <row r="558" spans="1:19" s="3" customFormat="1" ht="17.100000000000001" customHeight="1">
      <c r="A558" s="17" t="s">
        <v>1045</v>
      </c>
      <c r="B558" s="17" t="s">
        <v>372</v>
      </c>
      <c r="C558" s="35" t="s">
        <v>1051</v>
      </c>
      <c r="D558" s="17" t="s">
        <v>373</v>
      </c>
      <c r="E558" s="19">
        <v>3888900</v>
      </c>
      <c r="F558" s="20">
        <v>3888900</v>
      </c>
      <c r="G558" s="19">
        <f t="shared" si="43"/>
        <v>0</v>
      </c>
      <c r="H558" s="19">
        <v>0</v>
      </c>
      <c r="I558" s="19">
        <v>0</v>
      </c>
      <c r="J558" s="29">
        <v>0.2</v>
      </c>
      <c r="K558" s="22">
        <f t="shared" si="46"/>
        <v>0</v>
      </c>
      <c r="L558" s="19">
        <f t="shared" si="44"/>
        <v>3888900</v>
      </c>
      <c r="M558" s="20">
        <f t="shared" si="45"/>
        <v>0</v>
      </c>
      <c r="N558" s="1"/>
      <c r="O558" s="1"/>
      <c r="P558" s="1"/>
      <c r="Q558" s="1"/>
    </row>
    <row r="559" spans="1:19" s="3" customFormat="1" ht="17.100000000000001" customHeight="1">
      <c r="A559" s="17" t="s">
        <v>1045</v>
      </c>
      <c r="B559" s="17" t="s">
        <v>462</v>
      </c>
      <c r="C559" s="35" t="s">
        <v>1052</v>
      </c>
      <c r="D559" s="17" t="s">
        <v>463</v>
      </c>
      <c r="E559" s="19">
        <v>1169300</v>
      </c>
      <c r="F559" s="20">
        <v>1169300</v>
      </c>
      <c r="G559" s="19">
        <f t="shared" si="43"/>
        <v>0</v>
      </c>
      <c r="H559" s="19">
        <v>0</v>
      </c>
      <c r="I559" s="19">
        <v>0</v>
      </c>
      <c r="J559" s="29">
        <v>0.2</v>
      </c>
      <c r="K559" s="22">
        <f t="shared" si="46"/>
        <v>0</v>
      </c>
      <c r="L559" s="19">
        <f t="shared" si="44"/>
        <v>1169300</v>
      </c>
      <c r="M559" s="20">
        <f t="shared" si="45"/>
        <v>0</v>
      </c>
      <c r="N559" s="1"/>
      <c r="O559" s="1"/>
      <c r="P559" s="1"/>
      <c r="Q559" s="1"/>
    </row>
    <row r="560" spans="1:19" s="3" customFormat="1" ht="17.100000000000001" customHeight="1">
      <c r="A560" s="17" t="s">
        <v>1045</v>
      </c>
      <c r="B560" s="17" t="s">
        <v>466</v>
      </c>
      <c r="C560" s="35" t="s">
        <v>1053</v>
      </c>
      <c r="D560" s="17" t="s">
        <v>465</v>
      </c>
      <c r="E560" s="19">
        <v>599500</v>
      </c>
      <c r="F560" s="20">
        <v>599500</v>
      </c>
      <c r="G560" s="19">
        <f t="shared" si="43"/>
        <v>0</v>
      </c>
      <c r="H560" s="19">
        <v>0</v>
      </c>
      <c r="I560" s="19">
        <v>0</v>
      </c>
      <c r="J560" s="29">
        <v>0.2</v>
      </c>
      <c r="K560" s="22">
        <f t="shared" si="46"/>
        <v>0</v>
      </c>
      <c r="L560" s="19">
        <f t="shared" si="44"/>
        <v>599500</v>
      </c>
      <c r="M560" s="20">
        <f t="shared" si="45"/>
        <v>0</v>
      </c>
      <c r="N560" s="1"/>
      <c r="O560" s="1"/>
      <c r="P560" s="1"/>
      <c r="Q560" s="1"/>
    </row>
    <row r="561" spans="1:17" s="3" customFormat="1" ht="17.100000000000001" customHeight="1">
      <c r="A561" s="17" t="s">
        <v>1045</v>
      </c>
      <c r="B561" s="17" t="s">
        <v>464</v>
      </c>
      <c r="C561" s="35" t="s">
        <v>1054</v>
      </c>
      <c r="D561" s="17" t="s">
        <v>465</v>
      </c>
      <c r="E561" s="19">
        <v>699600</v>
      </c>
      <c r="F561" s="20">
        <v>699600</v>
      </c>
      <c r="G561" s="19">
        <f t="shared" si="43"/>
        <v>0</v>
      </c>
      <c r="H561" s="19">
        <v>0</v>
      </c>
      <c r="I561" s="19">
        <v>0</v>
      </c>
      <c r="J561" s="29">
        <v>0.2</v>
      </c>
      <c r="K561" s="22">
        <f t="shared" si="46"/>
        <v>0</v>
      </c>
      <c r="L561" s="19">
        <f t="shared" si="44"/>
        <v>699600</v>
      </c>
      <c r="M561" s="20">
        <f t="shared" si="45"/>
        <v>0</v>
      </c>
      <c r="N561" s="1"/>
      <c r="O561" s="1"/>
      <c r="P561" s="1"/>
      <c r="Q561" s="1"/>
    </row>
    <row r="562" spans="1:17" s="3" customFormat="1" ht="17.100000000000001" customHeight="1">
      <c r="A562" s="17" t="s">
        <v>1045</v>
      </c>
      <c r="B562" s="17" t="s">
        <v>467</v>
      </c>
      <c r="C562" s="35" t="s">
        <v>1055</v>
      </c>
      <c r="D562" s="17" t="s">
        <v>465</v>
      </c>
      <c r="E562" s="19">
        <v>4757000</v>
      </c>
      <c r="F562" s="20">
        <v>4757000</v>
      </c>
      <c r="G562" s="19">
        <f t="shared" si="43"/>
        <v>0</v>
      </c>
      <c r="H562" s="19">
        <v>0</v>
      </c>
      <c r="I562" s="19">
        <v>0</v>
      </c>
      <c r="J562" s="29">
        <v>0.2</v>
      </c>
      <c r="K562" s="22">
        <f t="shared" si="46"/>
        <v>0</v>
      </c>
      <c r="L562" s="19">
        <f t="shared" si="44"/>
        <v>4757000</v>
      </c>
      <c r="M562" s="20">
        <f t="shared" si="45"/>
        <v>0</v>
      </c>
      <c r="N562" s="1"/>
      <c r="O562" s="1"/>
      <c r="P562" s="1"/>
      <c r="Q562" s="1"/>
    </row>
    <row r="563" spans="1:17" s="3" customFormat="1" ht="17.100000000000001" customHeight="1">
      <c r="A563" s="17" t="s">
        <v>1045</v>
      </c>
      <c r="B563" s="17" t="s">
        <v>469</v>
      </c>
      <c r="C563" s="35" t="s">
        <v>1082</v>
      </c>
      <c r="D563" s="17" t="s">
        <v>470</v>
      </c>
      <c r="E563" s="19">
        <v>5995000</v>
      </c>
      <c r="F563" s="20">
        <v>5995000</v>
      </c>
      <c r="G563" s="19">
        <f t="shared" si="43"/>
        <v>0</v>
      </c>
      <c r="H563" s="19">
        <v>0</v>
      </c>
      <c r="I563" s="19">
        <v>0</v>
      </c>
      <c r="J563" s="29">
        <v>0.2</v>
      </c>
      <c r="K563" s="22">
        <f t="shared" si="46"/>
        <v>0</v>
      </c>
      <c r="L563" s="19">
        <f t="shared" si="44"/>
        <v>5995000</v>
      </c>
      <c r="M563" s="20">
        <f t="shared" si="45"/>
        <v>0</v>
      </c>
      <c r="N563" s="1"/>
      <c r="O563" s="1"/>
      <c r="P563" s="1"/>
      <c r="Q563" s="1"/>
    </row>
    <row r="564" spans="1:17" s="3" customFormat="1" ht="17.100000000000001" customHeight="1">
      <c r="A564" s="17" t="s">
        <v>1045</v>
      </c>
      <c r="B564" s="17" t="s">
        <v>471</v>
      </c>
      <c r="C564" s="35" t="s">
        <v>1083</v>
      </c>
      <c r="D564" s="17" t="s">
        <v>472</v>
      </c>
      <c r="E564" s="19">
        <v>34705000</v>
      </c>
      <c r="F564" s="20">
        <v>34705000</v>
      </c>
      <c r="G564" s="19">
        <f t="shared" si="43"/>
        <v>0</v>
      </c>
      <c r="H564" s="19">
        <v>0</v>
      </c>
      <c r="I564" s="19">
        <v>0</v>
      </c>
      <c r="J564" s="29">
        <v>0.2</v>
      </c>
      <c r="K564" s="22">
        <f t="shared" si="46"/>
        <v>0</v>
      </c>
      <c r="L564" s="19">
        <f t="shared" si="44"/>
        <v>34705000</v>
      </c>
      <c r="M564" s="20">
        <f t="shared" si="45"/>
        <v>0</v>
      </c>
      <c r="N564" s="1"/>
      <c r="O564" s="1"/>
      <c r="P564" s="1"/>
      <c r="Q564" s="1"/>
    </row>
    <row r="565" spans="1:17" s="3" customFormat="1" ht="17.100000000000001" customHeight="1">
      <c r="A565" s="17" t="s">
        <v>1045</v>
      </c>
      <c r="B565" s="17" t="s">
        <v>549</v>
      </c>
      <c r="C565" s="35" t="s">
        <v>1056</v>
      </c>
      <c r="D565" s="17" t="s">
        <v>548</v>
      </c>
      <c r="E565" s="19">
        <v>5037000</v>
      </c>
      <c r="F565" s="20">
        <v>5037000</v>
      </c>
      <c r="G565" s="19">
        <f t="shared" si="43"/>
        <v>0</v>
      </c>
      <c r="H565" s="19">
        <v>0</v>
      </c>
      <c r="I565" s="19">
        <v>0</v>
      </c>
      <c r="J565" s="29">
        <v>0.2</v>
      </c>
      <c r="K565" s="22">
        <f t="shared" si="46"/>
        <v>0</v>
      </c>
      <c r="L565" s="19">
        <f t="shared" si="44"/>
        <v>5037000</v>
      </c>
      <c r="M565" s="20">
        <f t="shared" si="45"/>
        <v>0</v>
      </c>
      <c r="N565" s="1"/>
      <c r="O565" s="1"/>
      <c r="P565" s="1"/>
      <c r="Q565" s="1"/>
    </row>
    <row r="566" spans="1:17" s="3" customFormat="1" ht="17.100000000000001" customHeight="1">
      <c r="A566" s="17" t="s">
        <v>1045</v>
      </c>
      <c r="B566" s="17" t="s">
        <v>550</v>
      </c>
      <c r="C566" s="35" t="s">
        <v>1057</v>
      </c>
      <c r="D566" s="17" t="s">
        <v>548</v>
      </c>
      <c r="E566" s="19">
        <v>2243340</v>
      </c>
      <c r="F566" s="20">
        <v>2243340</v>
      </c>
      <c r="G566" s="19">
        <f t="shared" si="43"/>
        <v>0</v>
      </c>
      <c r="H566" s="19">
        <v>0</v>
      </c>
      <c r="I566" s="19">
        <v>0</v>
      </c>
      <c r="J566" s="29">
        <v>0.2</v>
      </c>
      <c r="K566" s="22">
        <f t="shared" si="46"/>
        <v>0</v>
      </c>
      <c r="L566" s="19">
        <f t="shared" si="44"/>
        <v>2243340</v>
      </c>
      <c r="M566" s="20">
        <f t="shared" si="45"/>
        <v>0</v>
      </c>
      <c r="N566" s="1"/>
      <c r="O566" s="1"/>
      <c r="P566" s="1"/>
      <c r="Q566" s="1"/>
    </row>
    <row r="567" spans="1:17" s="3" customFormat="1" ht="17.100000000000001" customHeight="1">
      <c r="A567" s="17" t="s">
        <v>1045</v>
      </c>
      <c r="B567" s="17" t="s">
        <v>547</v>
      </c>
      <c r="C567" s="35" t="s">
        <v>1058</v>
      </c>
      <c r="D567" s="17" t="s">
        <v>548</v>
      </c>
      <c r="E567" s="19">
        <v>569500</v>
      </c>
      <c r="F567" s="20">
        <v>569500</v>
      </c>
      <c r="G567" s="19">
        <f t="shared" si="43"/>
        <v>0</v>
      </c>
      <c r="H567" s="19">
        <v>0</v>
      </c>
      <c r="I567" s="19">
        <v>0</v>
      </c>
      <c r="J567" s="29">
        <v>0.2</v>
      </c>
      <c r="K567" s="22">
        <f t="shared" si="46"/>
        <v>0</v>
      </c>
      <c r="L567" s="19">
        <f t="shared" si="44"/>
        <v>569500</v>
      </c>
      <c r="M567" s="20">
        <f t="shared" si="45"/>
        <v>0</v>
      </c>
      <c r="N567" s="1"/>
      <c r="O567" s="1"/>
      <c r="P567" s="1"/>
      <c r="Q567" s="1"/>
    </row>
    <row r="568" spans="1:17" s="3" customFormat="1" ht="17.100000000000001" customHeight="1">
      <c r="A568" s="17" t="s">
        <v>1045</v>
      </c>
      <c r="B568" s="17" t="s">
        <v>573</v>
      </c>
      <c r="C568" s="35" t="s">
        <v>1084</v>
      </c>
      <c r="D568" s="17" t="s">
        <v>572</v>
      </c>
      <c r="E568" s="19">
        <v>465000</v>
      </c>
      <c r="F568" s="20">
        <v>465000</v>
      </c>
      <c r="G568" s="19">
        <f t="shared" si="43"/>
        <v>0</v>
      </c>
      <c r="H568" s="19">
        <v>0</v>
      </c>
      <c r="I568" s="19">
        <v>0</v>
      </c>
      <c r="J568" s="29">
        <v>0.2</v>
      </c>
      <c r="K568" s="22">
        <f t="shared" si="46"/>
        <v>0</v>
      </c>
      <c r="L568" s="19">
        <f t="shared" si="44"/>
        <v>465000</v>
      </c>
      <c r="M568" s="20">
        <f t="shared" si="45"/>
        <v>0</v>
      </c>
      <c r="N568" s="1"/>
      <c r="O568" s="1"/>
      <c r="P568" s="1"/>
      <c r="Q568" s="1"/>
    </row>
    <row r="569" spans="1:17" ht="17.100000000000001" customHeight="1">
      <c r="A569" s="17" t="s">
        <v>1045</v>
      </c>
      <c r="B569" s="17" t="s">
        <v>574</v>
      </c>
      <c r="C569" s="35" t="s">
        <v>1059</v>
      </c>
      <c r="D569" s="17" t="s">
        <v>572</v>
      </c>
      <c r="E569" s="19">
        <v>869400</v>
      </c>
      <c r="F569" s="20">
        <v>869400</v>
      </c>
      <c r="G569" s="19">
        <f t="shared" si="43"/>
        <v>0</v>
      </c>
      <c r="H569" s="19">
        <v>0</v>
      </c>
      <c r="I569" s="19">
        <v>0</v>
      </c>
      <c r="J569" s="29">
        <v>0.2</v>
      </c>
      <c r="K569" s="22">
        <f t="shared" si="46"/>
        <v>0</v>
      </c>
      <c r="L569" s="19">
        <f t="shared" si="44"/>
        <v>869400</v>
      </c>
      <c r="M569" s="20">
        <f t="shared" si="45"/>
        <v>0</v>
      </c>
    </row>
    <row r="570" spans="1:17" ht="17.100000000000001" customHeight="1">
      <c r="A570" s="17" t="s">
        <v>1045</v>
      </c>
      <c r="B570" s="17" t="s">
        <v>575</v>
      </c>
      <c r="C570" s="35" t="s">
        <v>1085</v>
      </c>
      <c r="D570" s="17" t="s">
        <v>572</v>
      </c>
      <c r="E570" s="19">
        <v>612150</v>
      </c>
      <c r="F570" s="20">
        <v>612150</v>
      </c>
      <c r="G570" s="19">
        <f t="shared" si="43"/>
        <v>0</v>
      </c>
      <c r="H570" s="19">
        <v>0</v>
      </c>
      <c r="I570" s="19">
        <v>0</v>
      </c>
      <c r="J570" s="29">
        <v>0.2</v>
      </c>
      <c r="K570" s="22">
        <f t="shared" si="46"/>
        <v>0</v>
      </c>
      <c r="L570" s="19">
        <f t="shared" si="44"/>
        <v>612150</v>
      </c>
      <c r="M570" s="20">
        <f t="shared" si="45"/>
        <v>0</v>
      </c>
    </row>
    <row r="571" spans="1:17" ht="17.100000000000001" customHeight="1">
      <c r="A571" s="17" t="s">
        <v>1045</v>
      </c>
      <c r="B571" s="17" t="s">
        <v>576</v>
      </c>
      <c r="C571" s="35" t="s">
        <v>1060</v>
      </c>
      <c r="D571" s="17" t="s">
        <v>572</v>
      </c>
      <c r="E571" s="19">
        <v>3600300</v>
      </c>
      <c r="F571" s="20">
        <v>3600300</v>
      </c>
      <c r="G571" s="19">
        <f t="shared" si="43"/>
        <v>0</v>
      </c>
      <c r="H571" s="19">
        <v>0</v>
      </c>
      <c r="I571" s="19">
        <v>0</v>
      </c>
      <c r="J571" s="29">
        <v>0.2</v>
      </c>
      <c r="K571" s="22">
        <f t="shared" si="46"/>
        <v>0</v>
      </c>
      <c r="L571" s="19">
        <f t="shared" si="44"/>
        <v>3600300</v>
      </c>
      <c r="M571" s="20">
        <f t="shared" si="45"/>
        <v>0</v>
      </c>
    </row>
    <row r="572" spans="1:17" ht="17.100000000000001" customHeight="1">
      <c r="A572" s="17" t="s">
        <v>1045</v>
      </c>
      <c r="B572" s="17" t="s">
        <v>571</v>
      </c>
      <c r="C572" s="35" t="s">
        <v>1086</v>
      </c>
      <c r="D572" s="17" t="s">
        <v>572</v>
      </c>
      <c r="E572" s="19">
        <v>4389000</v>
      </c>
      <c r="F572" s="20">
        <v>4389000</v>
      </c>
      <c r="G572" s="19">
        <f t="shared" si="43"/>
        <v>0</v>
      </c>
      <c r="H572" s="19">
        <v>0</v>
      </c>
      <c r="I572" s="19">
        <v>0</v>
      </c>
      <c r="J572" s="29">
        <v>0.2</v>
      </c>
      <c r="K572" s="22">
        <f t="shared" si="46"/>
        <v>0</v>
      </c>
      <c r="L572" s="19">
        <f t="shared" si="44"/>
        <v>4389000</v>
      </c>
      <c r="M572" s="20">
        <f t="shared" si="45"/>
        <v>0</v>
      </c>
    </row>
    <row r="573" spans="1:17" ht="17.100000000000001" customHeight="1">
      <c r="A573" s="17" t="s">
        <v>1045</v>
      </c>
      <c r="B573" s="17" t="s">
        <v>591</v>
      </c>
      <c r="C573" s="35" t="s">
        <v>1061</v>
      </c>
      <c r="D573" s="17" t="s">
        <v>589</v>
      </c>
      <c r="E573" s="19">
        <v>1666500</v>
      </c>
      <c r="F573" s="20">
        <v>1666500</v>
      </c>
      <c r="G573" s="19">
        <f t="shared" si="43"/>
        <v>0</v>
      </c>
      <c r="H573" s="19">
        <v>0</v>
      </c>
      <c r="I573" s="19">
        <v>0</v>
      </c>
      <c r="J573" s="29">
        <v>0.2</v>
      </c>
      <c r="K573" s="22">
        <f t="shared" si="46"/>
        <v>0</v>
      </c>
      <c r="L573" s="19">
        <f t="shared" si="44"/>
        <v>1666500</v>
      </c>
      <c r="M573" s="20">
        <f t="shared" si="45"/>
        <v>0</v>
      </c>
    </row>
    <row r="574" spans="1:17" ht="17.100000000000001" customHeight="1">
      <c r="A574" s="17" t="s">
        <v>1045</v>
      </c>
      <c r="B574" s="17" t="s">
        <v>588</v>
      </c>
      <c r="C574" s="35" t="s">
        <v>1062</v>
      </c>
      <c r="D574" s="17" t="s">
        <v>589</v>
      </c>
      <c r="E574" s="19">
        <v>2970000</v>
      </c>
      <c r="F574" s="20">
        <v>2970000</v>
      </c>
      <c r="G574" s="19">
        <f t="shared" si="43"/>
        <v>0</v>
      </c>
      <c r="H574" s="19">
        <v>0</v>
      </c>
      <c r="I574" s="19">
        <v>0</v>
      </c>
      <c r="J574" s="29">
        <v>0.2</v>
      </c>
      <c r="K574" s="22">
        <f t="shared" si="46"/>
        <v>0</v>
      </c>
      <c r="L574" s="19">
        <f t="shared" si="44"/>
        <v>2970000</v>
      </c>
      <c r="M574" s="20">
        <f t="shared" si="45"/>
        <v>0</v>
      </c>
    </row>
    <row r="575" spans="1:17" ht="17.100000000000001" customHeight="1">
      <c r="A575" s="17" t="s">
        <v>1045</v>
      </c>
      <c r="B575" s="17" t="s">
        <v>651</v>
      </c>
      <c r="C575" s="35" t="s">
        <v>1087</v>
      </c>
      <c r="D575" s="17" t="s">
        <v>652</v>
      </c>
      <c r="E575" s="19">
        <v>6930000</v>
      </c>
      <c r="F575" s="20">
        <v>6930000</v>
      </c>
      <c r="G575" s="19">
        <f t="shared" si="43"/>
        <v>0</v>
      </c>
      <c r="H575" s="19">
        <v>0</v>
      </c>
      <c r="I575" s="19">
        <v>0</v>
      </c>
      <c r="J575" s="29">
        <v>0.2</v>
      </c>
      <c r="K575" s="22">
        <f t="shared" si="46"/>
        <v>0</v>
      </c>
      <c r="L575" s="19">
        <f t="shared" si="44"/>
        <v>6930000</v>
      </c>
      <c r="M575" s="20">
        <f t="shared" si="45"/>
        <v>0</v>
      </c>
    </row>
    <row r="576" spans="1:17" ht="17.100000000000001" customHeight="1">
      <c r="A576" s="17" t="s">
        <v>1045</v>
      </c>
      <c r="B576" s="17" t="s">
        <v>607</v>
      </c>
      <c r="C576" s="35" t="s">
        <v>1088</v>
      </c>
      <c r="D576" s="17" t="s">
        <v>602</v>
      </c>
      <c r="E576" s="19">
        <v>369930</v>
      </c>
      <c r="F576" s="20">
        <v>369930</v>
      </c>
      <c r="G576" s="19">
        <f t="shared" si="43"/>
        <v>0</v>
      </c>
      <c r="H576" s="19">
        <v>0</v>
      </c>
      <c r="I576" s="19">
        <v>0</v>
      </c>
      <c r="J576" s="29">
        <v>0.2</v>
      </c>
      <c r="K576" s="22">
        <f t="shared" si="46"/>
        <v>0</v>
      </c>
      <c r="L576" s="19">
        <f t="shared" si="44"/>
        <v>369930</v>
      </c>
      <c r="M576" s="20">
        <f t="shared" si="45"/>
        <v>0</v>
      </c>
    </row>
    <row r="577" spans="1:17" ht="17.100000000000001" customHeight="1">
      <c r="A577" s="17" t="s">
        <v>1045</v>
      </c>
      <c r="B577" s="17" t="s">
        <v>606</v>
      </c>
      <c r="C577" s="35" t="s">
        <v>1063</v>
      </c>
      <c r="D577" s="17" t="s">
        <v>602</v>
      </c>
      <c r="E577" s="19">
        <v>1630100</v>
      </c>
      <c r="F577" s="20">
        <v>1630100</v>
      </c>
      <c r="G577" s="19">
        <f t="shared" si="43"/>
        <v>0</v>
      </c>
      <c r="H577" s="19">
        <v>0</v>
      </c>
      <c r="I577" s="19">
        <v>0</v>
      </c>
      <c r="J577" s="29">
        <v>0.2</v>
      </c>
      <c r="K577" s="22">
        <f t="shared" si="46"/>
        <v>0</v>
      </c>
      <c r="L577" s="19">
        <f t="shared" si="44"/>
        <v>1630100</v>
      </c>
      <c r="M577" s="20">
        <f t="shared" si="45"/>
        <v>0</v>
      </c>
    </row>
    <row r="578" spans="1:17" ht="17.100000000000001" customHeight="1">
      <c r="A578" s="17" t="s">
        <v>1045</v>
      </c>
      <c r="B578" s="17" t="s">
        <v>604</v>
      </c>
      <c r="C578" s="35" t="s">
        <v>1089</v>
      </c>
      <c r="D578" s="17" t="s">
        <v>602</v>
      </c>
      <c r="E578" s="19">
        <v>1030920</v>
      </c>
      <c r="F578" s="20">
        <v>1030920</v>
      </c>
      <c r="G578" s="19">
        <f t="shared" si="43"/>
        <v>0</v>
      </c>
      <c r="H578" s="19">
        <v>0</v>
      </c>
      <c r="I578" s="19">
        <v>0</v>
      </c>
      <c r="J578" s="29">
        <v>0.2</v>
      </c>
      <c r="K578" s="22">
        <f t="shared" si="46"/>
        <v>0</v>
      </c>
      <c r="L578" s="19">
        <f t="shared" si="44"/>
        <v>1030920</v>
      </c>
      <c r="M578" s="20">
        <f t="shared" si="45"/>
        <v>0</v>
      </c>
    </row>
    <row r="579" spans="1:17" ht="17.100000000000001" customHeight="1">
      <c r="A579" s="17" t="s">
        <v>1045</v>
      </c>
      <c r="B579" s="17" t="s">
        <v>605</v>
      </c>
      <c r="C579" s="35" t="s">
        <v>1090</v>
      </c>
      <c r="D579" s="17" t="s">
        <v>602</v>
      </c>
      <c r="E579" s="19">
        <v>3300000</v>
      </c>
      <c r="F579" s="20">
        <v>3300000</v>
      </c>
      <c r="G579" s="19">
        <f t="shared" ref="G579:G609" si="47">E579-F579</f>
        <v>0</v>
      </c>
      <c r="H579" s="19">
        <v>0</v>
      </c>
      <c r="I579" s="19">
        <v>0</v>
      </c>
      <c r="J579" s="29">
        <v>0.2</v>
      </c>
      <c r="K579" s="22">
        <f t="shared" si="46"/>
        <v>0</v>
      </c>
      <c r="L579" s="19">
        <f t="shared" ref="L579:L610" si="48">F579+K579</f>
        <v>3300000</v>
      </c>
      <c r="M579" s="20">
        <f t="shared" ref="M579:M610" si="49">E579-L579</f>
        <v>0</v>
      </c>
    </row>
    <row r="580" spans="1:17" ht="17.100000000000001" customHeight="1">
      <c r="A580" s="17" t="s">
        <v>1045</v>
      </c>
      <c r="B580" s="17" t="s">
        <v>603</v>
      </c>
      <c r="C580" s="35" t="s">
        <v>1091</v>
      </c>
      <c r="D580" s="17" t="s">
        <v>602</v>
      </c>
      <c r="E580" s="19">
        <v>1390400</v>
      </c>
      <c r="F580" s="20">
        <v>1390400</v>
      </c>
      <c r="G580" s="19">
        <f t="shared" si="47"/>
        <v>0</v>
      </c>
      <c r="H580" s="19">
        <v>0</v>
      </c>
      <c r="I580" s="19">
        <v>0</v>
      </c>
      <c r="J580" s="29">
        <v>0.2</v>
      </c>
      <c r="K580" s="22">
        <f t="shared" si="46"/>
        <v>0</v>
      </c>
      <c r="L580" s="19">
        <f t="shared" si="48"/>
        <v>1390400</v>
      </c>
      <c r="M580" s="20">
        <f t="shared" si="49"/>
        <v>0</v>
      </c>
    </row>
    <row r="581" spans="1:17" ht="17.100000000000001" customHeight="1">
      <c r="A581" s="17" t="s">
        <v>1045</v>
      </c>
      <c r="B581" s="17" t="s">
        <v>601</v>
      </c>
      <c r="C581" s="35" t="s">
        <v>1092</v>
      </c>
      <c r="D581" s="17" t="s">
        <v>602</v>
      </c>
      <c r="E581" s="19">
        <v>3822000</v>
      </c>
      <c r="F581" s="20">
        <v>3822000</v>
      </c>
      <c r="G581" s="19">
        <f t="shared" si="47"/>
        <v>0</v>
      </c>
      <c r="H581" s="19">
        <v>0</v>
      </c>
      <c r="I581" s="19">
        <v>0</v>
      </c>
      <c r="J581" s="29">
        <v>0.2</v>
      </c>
      <c r="K581" s="22">
        <f t="shared" si="46"/>
        <v>0</v>
      </c>
      <c r="L581" s="19">
        <f t="shared" si="48"/>
        <v>3822000</v>
      </c>
      <c r="M581" s="20">
        <f t="shared" si="49"/>
        <v>0</v>
      </c>
      <c r="O581" s="1">
        <v>3</v>
      </c>
      <c r="P581" s="1">
        <v>14</v>
      </c>
    </row>
    <row r="582" spans="1:17" ht="17.100000000000001" customHeight="1">
      <c r="A582" s="17" t="s">
        <v>1045</v>
      </c>
      <c r="B582" s="17" t="s">
        <v>608</v>
      </c>
      <c r="C582" s="35" t="s">
        <v>1086</v>
      </c>
      <c r="D582" s="17" t="s">
        <v>602</v>
      </c>
      <c r="E582" s="19">
        <v>6669000</v>
      </c>
      <c r="F582" s="20">
        <v>6669000</v>
      </c>
      <c r="G582" s="19">
        <f t="shared" si="47"/>
        <v>0</v>
      </c>
      <c r="H582" s="19">
        <v>0</v>
      </c>
      <c r="I582" s="19">
        <v>0</v>
      </c>
      <c r="J582" s="29">
        <v>0.2</v>
      </c>
      <c r="K582" s="22">
        <f t="shared" si="46"/>
        <v>0</v>
      </c>
      <c r="L582" s="19">
        <f t="shared" si="48"/>
        <v>6669000</v>
      </c>
      <c r="M582" s="20">
        <f t="shared" si="49"/>
        <v>0</v>
      </c>
      <c r="O582" s="1">
        <v>4</v>
      </c>
      <c r="P582" s="1">
        <v>15</v>
      </c>
    </row>
    <row r="583" spans="1:17" ht="17.100000000000001" customHeight="1">
      <c r="A583" s="17" t="s">
        <v>1045</v>
      </c>
      <c r="B583" s="17" t="s">
        <v>667</v>
      </c>
      <c r="C583" s="35" t="s">
        <v>1064</v>
      </c>
      <c r="D583" s="17" t="s">
        <v>661</v>
      </c>
      <c r="E583" s="19">
        <v>1433190</v>
      </c>
      <c r="F583" s="20">
        <v>1433190</v>
      </c>
      <c r="G583" s="19">
        <f t="shared" si="47"/>
        <v>0</v>
      </c>
      <c r="H583" s="19">
        <v>0</v>
      </c>
      <c r="I583" s="19">
        <v>0</v>
      </c>
      <c r="J583" s="29">
        <v>0.2</v>
      </c>
      <c r="K583" s="22">
        <f t="shared" si="46"/>
        <v>0</v>
      </c>
      <c r="L583" s="19">
        <f t="shared" si="48"/>
        <v>1433190</v>
      </c>
      <c r="M583" s="20">
        <f t="shared" si="49"/>
        <v>0</v>
      </c>
      <c r="O583" s="1">
        <v>5</v>
      </c>
      <c r="P583" s="1">
        <v>16</v>
      </c>
    </row>
    <row r="584" spans="1:17" ht="17.100000000000001" customHeight="1">
      <c r="A584" s="17" t="s">
        <v>1045</v>
      </c>
      <c r="B584" s="17" t="s">
        <v>695</v>
      </c>
      <c r="C584" s="35" t="s">
        <v>1093</v>
      </c>
      <c r="D584" s="17" t="s">
        <v>694</v>
      </c>
      <c r="E584" s="19">
        <v>9196000</v>
      </c>
      <c r="F584" s="20">
        <v>9196000</v>
      </c>
      <c r="G584" s="19">
        <f t="shared" si="47"/>
        <v>0</v>
      </c>
      <c r="H584" s="19">
        <v>0</v>
      </c>
      <c r="I584" s="19">
        <v>0</v>
      </c>
      <c r="J584" s="29">
        <v>0.2</v>
      </c>
      <c r="K584" s="22">
        <f t="shared" si="46"/>
        <v>0</v>
      </c>
      <c r="L584" s="19">
        <f t="shared" si="48"/>
        <v>9196000</v>
      </c>
      <c r="M584" s="20">
        <f t="shared" si="49"/>
        <v>0</v>
      </c>
      <c r="O584" s="1">
        <v>6</v>
      </c>
      <c r="P584" s="1">
        <v>17</v>
      </c>
    </row>
    <row r="585" spans="1:17" ht="17.100000000000001" customHeight="1">
      <c r="A585" s="17" t="s">
        <v>1045</v>
      </c>
      <c r="B585" s="17" t="s">
        <v>696</v>
      </c>
      <c r="C585" s="35" t="s">
        <v>1093</v>
      </c>
      <c r="D585" s="17" t="s">
        <v>694</v>
      </c>
      <c r="E585" s="19">
        <v>14052020</v>
      </c>
      <c r="F585" s="20">
        <v>14052020</v>
      </c>
      <c r="G585" s="19">
        <f t="shared" si="47"/>
        <v>0</v>
      </c>
      <c r="H585" s="19">
        <v>0</v>
      </c>
      <c r="I585" s="19">
        <v>0</v>
      </c>
      <c r="J585" s="29">
        <v>0.2</v>
      </c>
      <c r="K585" s="22">
        <f t="shared" si="46"/>
        <v>0</v>
      </c>
      <c r="L585" s="19">
        <f t="shared" si="48"/>
        <v>14052020</v>
      </c>
      <c r="M585" s="20">
        <f t="shared" si="49"/>
        <v>0</v>
      </c>
      <c r="O585" s="1">
        <v>7</v>
      </c>
      <c r="P585" s="1">
        <v>18</v>
      </c>
    </row>
    <row r="586" spans="1:17" ht="17.100000000000001" customHeight="1">
      <c r="A586" s="17" t="s">
        <v>1045</v>
      </c>
      <c r="B586" s="17" t="s">
        <v>703</v>
      </c>
      <c r="C586" s="35" t="s">
        <v>1093</v>
      </c>
      <c r="D586" s="17" t="s">
        <v>704</v>
      </c>
      <c r="E586" s="19">
        <v>72730</v>
      </c>
      <c r="F586" s="20">
        <v>72730</v>
      </c>
      <c r="G586" s="19">
        <f t="shared" si="47"/>
        <v>0</v>
      </c>
      <c r="H586" s="19">
        <v>0</v>
      </c>
      <c r="I586" s="19">
        <v>0</v>
      </c>
      <c r="J586" s="29">
        <v>0.2</v>
      </c>
      <c r="K586" s="22">
        <f t="shared" si="46"/>
        <v>0</v>
      </c>
      <c r="L586" s="19">
        <f t="shared" si="48"/>
        <v>72730</v>
      </c>
      <c r="M586" s="20">
        <f t="shared" si="49"/>
        <v>0</v>
      </c>
      <c r="O586" s="1">
        <v>8</v>
      </c>
      <c r="P586" s="1">
        <v>19</v>
      </c>
    </row>
    <row r="587" spans="1:17" ht="17.100000000000001" customHeight="1">
      <c r="A587" s="17" t="s">
        <v>1045</v>
      </c>
      <c r="B587" s="17" t="s">
        <v>742</v>
      </c>
      <c r="C587" s="35" t="s">
        <v>1065</v>
      </c>
      <c r="D587" s="17" t="s">
        <v>743</v>
      </c>
      <c r="E587" s="19">
        <v>1210000</v>
      </c>
      <c r="F587" s="20">
        <v>1210000</v>
      </c>
      <c r="G587" s="19">
        <f t="shared" si="47"/>
        <v>0</v>
      </c>
      <c r="H587" s="19">
        <v>0</v>
      </c>
      <c r="I587" s="19">
        <v>0</v>
      </c>
      <c r="J587" s="29">
        <v>0.2</v>
      </c>
      <c r="K587" s="22">
        <f>G587</f>
        <v>0</v>
      </c>
      <c r="L587" s="19">
        <f t="shared" si="48"/>
        <v>1210000</v>
      </c>
      <c r="M587" s="20">
        <f t="shared" si="49"/>
        <v>0</v>
      </c>
      <c r="O587" s="1">
        <v>9</v>
      </c>
      <c r="P587" s="1">
        <v>20</v>
      </c>
    </row>
    <row r="588" spans="1:17" ht="17.100000000000001" customHeight="1">
      <c r="A588" s="17" t="s">
        <v>1045</v>
      </c>
      <c r="B588" s="17" t="s">
        <v>793</v>
      </c>
      <c r="C588" s="35" t="s">
        <v>1066</v>
      </c>
      <c r="D588" s="17" t="s">
        <v>792</v>
      </c>
      <c r="E588" s="19">
        <v>6747480</v>
      </c>
      <c r="F588" s="20">
        <v>6747480</v>
      </c>
      <c r="G588" s="19">
        <f t="shared" si="47"/>
        <v>0</v>
      </c>
      <c r="H588" s="19">
        <v>0</v>
      </c>
      <c r="I588" s="19">
        <v>0</v>
      </c>
      <c r="J588" s="29">
        <v>0.2</v>
      </c>
      <c r="K588" s="22">
        <f t="shared" ref="K588:K595" si="50">G588</f>
        <v>0</v>
      </c>
      <c r="L588" s="19">
        <f t="shared" si="48"/>
        <v>6747480</v>
      </c>
      <c r="M588" s="20">
        <f t="shared" si="49"/>
        <v>0</v>
      </c>
      <c r="O588" s="1">
        <v>10</v>
      </c>
      <c r="P588" s="1">
        <v>21</v>
      </c>
    </row>
    <row r="589" spans="1:17" ht="17.100000000000001" customHeight="1">
      <c r="A589" s="17" t="s">
        <v>1045</v>
      </c>
      <c r="B589" s="17" t="s">
        <v>804</v>
      </c>
      <c r="C589" s="35" t="s">
        <v>1094</v>
      </c>
      <c r="D589" s="17" t="s">
        <v>805</v>
      </c>
      <c r="E589" s="19">
        <v>4545410</v>
      </c>
      <c r="F589" s="20">
        <v>4545410</v>
      </c>
      <c r="G589" s="19">
        <f t="shared" si="47"/>
        <v>0</v>
      </c>
      <c r="H589" s="19">
        <v>0</v>
      </c>
      <c r="I589" s="19">
        <v>0</v>
      </c>
      <c r="J589" s="29">
        <v>0.2</v>
      </c>
      <c r="K589" s="22">
        <f t="shared" si="50"/>
        <v>0</v>
      </c>
      <c r="L589" s="19">
        <f t="shared" si="48"/>
        <v>4545410</v>
      </c>
      <c r="M589" s="20">
        <f t="shared" si="49"/>
        <v>0</v>
      </c>
      <c r="O589" s="1">
        <v>11</v>
      </c>
      <c r="P589" s="1">
        <v>22</v>
      </c>
    </row>
    <row r="590" spans="1:17" ht="17.100000000000001" customHeight="1">
      <c r="A590" s="17" t="s">
        <v>1045</v>
      </c>
      <c r="B590" s="17" t="s">
        <v>809</v>
      </c>
      <c r="C590" s="35" t="s">
        <v>1095</v>
      </c>
      <c r="D590" s="17" t="s">
        <v>810</v>
      </c>
      <c r="E590" s="19">
        <v>8480340</v>
      </c>
      <c r="F590" s="20">
        <v>8480340</v>
      </c>
      <c r="G590" s="19">
        <f t="shared" si="47"/>
        <v>0</v>
      </c>
      <c r="H590" s="19">
        <v>0</v>
      </c>
      <c r="I590" s="19">
        <v>0</v>
      </c>
      <c r="J590" s="29">
        <v>0.2</v>
      </c>
      <c r="K590" s="22">
        <f t="shared" si="50"/>
        <v>0</v>
      </c>
      <c r="L590" s="19">
        <f t="shared" si="48"/>
        <v>8480340</v>
      </c>
      <c r="M590" s="20">
        <f t="shared" si="49"/>
        <v>0</v>
      </c>
      <c r="O590" s="1">
        <v>12</v>
      </c>
      <c r="P590" s="1">
        <v>23</v>
      </c>
    </row>
    <row r="591" spans="1:17" ht="17.100000000000001" customHeight="1">
      <c r="A591" s="17" t="s">
        <v>1045</v>
      </c>
      <c r="B591" s="17" t="s">
        <v>811</v>
      </c>
      <c r="C591" s="35" t="s">
        <v>1096</v>
      </c>
      <c r="D591" s="17" t="s">
        <v>810</v>
      </c>
      <c r="E591" s="19">
        <v>6387700</v>
      </c>
      <c r="F591" s="20">
        <v>6387700</v>
      </c>
      <c r="G591" s="19">
        <f t="shared" si="47"/>
        <v>0</v>
      </c>
      <c r="H591" s="19">
        <v>0</v>
      </c>
      <c r="I591" s="19">
        <v>0</v>
      </c>
      <c r="J591" s="29">
        <v>0.2</v>
      </c>
      <c r="K591" s="22">
        <f t="shared" si="50"/>
        <v>0</v>
      </c>
      <c r="L591" s="19">
        <f t="shared" si="48"/>
        <v>6387700</v>
      </c>
      <c r="M591" s="20">
        <f t="shared" si="49"/>
        <v>0</v>
      </c>
      <c r="O591" s="7">
        <f t="shared" ref="O591:O607" si="51">ROUND(N591/30,0)</f>
        <v>0</v>
      </c>
      <c r="P591" s="3">
        <f>(Q591-D591)/30</f>
        <v>54.833333333333336</v>
      </c>
      <c r="Q591" s="2">
        <v>42004</v>
      </c>
    </row>
    <row r="592" spans="1:17" ht="17.100000000000001" customHeight="1">
      <c r="A592" s="17" t="s">
        <v>1045</v>
      </c>
      <c r="B592" s="17" t="s">
        <v>814</v>
      </c>
      <c r="C592" s="35" t="s">
        <v>1097</v>
      </c>
      <c r="D592" s="17" t="s">
        <v>815</v>
      </c>
      <c r="E592" s="19">
        <v>5720000</v>
      </c>
      <c r="F592" s="20">
        <v>5720000</v>
      </c>
      <c r="G592" s="19">
        <f t="shared" si="47"/>
        <v>0</v>
      </c>
      <c r="H592" s="19">
        <v>0</v>
      </c>
      <c r="I592" s="19">
        <v>0</v>
      </c>
      <c r="J592" s="29">
        <v>0.2</v>
      </c>
      <c r="K592" s="22">
        <f t="shared" si="50"/>
        <v>0</v>
      </c>
      <c r="L592" s="19">
        <f t="shared" si="48"/>
        <v>5720000</v>
      </c>
      <c r="M592" s="20">
        <f t="shared" si="49"/>
        <v>0</v>
      </c>
      <c r="O592" s="7">
        <f t="shared" si="51"/>
        <v>0</v>
      </c>
    </row>
    <row r="593" spans="1:15" ht="17.100000000000001" customHeight="1">
      <c r="A593" s="17" t="s">
        <v>1045</v>
      </c>
      <c r="B593" s="17" t="s">
        <v>911</v>
      </c>
      <c r="C593" s="35" t="s">
        <v>1067</v>
      </c>
      <c r="D593" s="17" t="s">
        <v>912</v>
      </c>
      <c r="E593" s="19">
        <v>11873220</v>
      </c>
      <c r="F593" s="20">
        <v>11267400</v>
      </c>
      <c r="G593" s="19">
        <f t="shared" si="47"/>
        <v>605820</v>
      </c>
      <c r="H593" s="19">
        <v>0</v>
      </c>
      <c r="I593" s="19">
        <v>0</v>
      </c>
      <c r="J593" s="29">
        <v>0.2</v>
      </c>
      <c r="K593" s="22">
        <f t="shared" si="50"/>
        <v>605820</v>
      </c>
      <c r="L593" s="19">
        <f t="shared" si="48"/>
        <v>11873220</v>
      </c>
      <c r="M593" s="20">
        <f t="shared" si="49"/>
        <v>0</v>
      </c>
      <c r="O593" s="7">
        <f t="shared" si="51"/>
        <v>0</v>
      </c>
    </row>
    <row r="594" spans="1:15" ht="17.100000000000001" customHeight="1">
      <c r="A594" s="17" t="s">
        <v>1045</v>
      </c>
      <c r="B594" s="17" t="s">
        <v>919</v>
      </c>
      <c r="C594" s="35" t="s">
        <v>1098</v>
      </c>
      <c r="D594" s="17" t="s">
        <v>920</v>
      </c>
      <c r="E594" s="19">
        <v>7565000</v>
      </c>
      <c r="F594" s="20">
        <v>7035676.4000000004</v>
      </c>
      <c r="G594" s="19">
        <f t="shared" si="47"/>
        <v>529323.59999999963</v>
      </c>
      <c r="H594" s="19">
        <v>0</v>
      </c>
      <c r="I594" s="19">
        <v>0</v>
      </c>
      <c r="J594" s="29">
        <v>0.2</v>
      </c>
      <c r="K594" s="22">
        <f t="shared" si="50"/>
        <v>529323.59999999963</v>
      </c>
      <c r="L594" s="19">
        <f t="shared" si="48"/>
        <v>7565000</v>
      </c>
      <c r="M594" s="20">
        <f t="shared" si="49"/>
        <v>0</v>
      </c>
      <c r="O594" s="7">
        <f t="shared" si="51"/>
        <v>0</v>
      </c>
    </row>
    <row r="595" spans="1:15" ht="17.100000000000001" customHeight="1">
      <c r="A595" s="17" t="s">
        <v>1045</v>
      </c>
      <c r="B595" s="17" t="s">
        <v>921</v>
      </c>
      <c r="C595" s="35" t="s">
        <v>922</v>
      </c>
      <c r="D595" s="17" t="s">
        <v>923</v>
      </c>
      <c r="E595" s="19">
        <v>5659000</v>
      </c>
      <c r="F595" s="20">
        <v>5263039.5999999996</v>
      </c>
      <c r="G595" s="19">
        <f t="shared" si="47"/>
        <v>395960.40000000037</v>
      </c>
      <c r="H595" s="19">
        <v>0</v>
      </c>
      <c r="I595" s="19">
        <v>0</v>
      </c>
      <c r="J595" s="29">
        <v>0.2</v>
      </c>
      <c r="K595" s="22">
        <f t="shared" si="50"/>
        <v>395960.40000000037</v>
      </c>
      <c r="L595" s="19">
        <f t="shared" si="48"/>
        <v>5659000</v>
      </c>
      <c r="M595" s="20">
        <f t="shared" si="49"/>
        <v>0</v>
      </c>
      <c r="O595" s="7">
        <f t="shared" si="51"/>
        <v>0</v>
      </c>
    </row>
    <row r="596" spans="1:15" ht="17.100000000000001" customHeight="1">
      <c r="A596" s="17" t="s">
        <v>1045</v>
      </c>
      <c r="B596" s="17" t="s">
        <v>927</v>
      </c>
      <c r="C596" s="35" t="s">
        <v>1068</v>
      </c>
      <c r="D596" s="17" t="s">
        <v>928</v>
      </c>
      <c r="E596" s="19">
        <v>56000000</v>
      </c>
      <c r="F596" s="20">
        <v>50420447.043478258</v>
      </c>
      <c r="G596" s="19">
        <f t="shared" si="47"/>
        <v>5579552.956521742</v>
      </c>
      <c r="H596" s="19">
        <v>0</v>
      </c>
      <c r="I596" s="19">
        <v>0</v>
      </c>
      <c r="J596" s="29">
        <v>0.2</v>
      </c>
      <c r="K596" s="22">
        <f>G596</f>
        <v>5579552.956521742</v>
      </c>
      <c r="L596" s="19">
        <f t="shared" si="48"/>
        <v>56000000</v>
      </c>
      <c r="M596" s="20">
        <f t="shared" si="49"/>
        <v>0</v>
      </c>
      <c r="O596" s="7">
        <f t="shared" si="51"/>
        <v>0</v>
      </c>
    </row>
    <row r="597" spans="1:15" ht="17.100000000000001" customHeight="1">
      <c r="A597" s="17" t="s">
        <v>1045</v>
      </c>
      <c r="B597" s="30" t="s">
        <v>936</v>
      </c>
      <c r="C597" s="35" t="s">
        <v>1099</v>
      </c>
      <c r="D597" s="31">
        <v>40939</v>
      </c>
      <c r="E597" s="19">
        <v>15000000</v>
      </c>
      <c r="F597" s="20">
        <v>12804000</v>
      </c>
      <c r="G597" s="19">
        <f t="shared" si="47"/>
        <v>2196000</v>
      </c>
      <c r="H597" s="19">
        <v>0</v>
      </c>
      <c r="I597" s="19">
        <v>0</v>
      </c>
      <c r="J597" s="29">
        <v>0.2</v>
      </c>
      <c r="K597" s="22">
        <f>ROUND((G597)/2,0)</f>
        <v>1098000</v>
      </c>
      <c r="L597" s="19">
        <f t="shared" si="48"/>
        <v>13902000</v>
      </c>
      <c r="M597" s="20">
        <f t="shared" si="49"/>
        <v>1098000</v>
      </c>
      <c r="O597" s="7">
        <f t="shared" si="51"/>
        <v>0</v>
      </c>
    </row>
    <row r="598" spans="1:15" ht="17.100000000000001" customHeight="1">
      <c r="A598" s="17" t="s">
        <v>1045</v>
      </c>
      <c r="B598" s="30" t="s">
        <v>978</v>
      </c>
      <c r="C598" s="35" t="s">
        <v>1069</v>
      </c>
      <c r="D598" s="31">
        <v>41148</v>
      </c>
      <c r="E598" s="19">
        <v>6908000</v>
      </c>
      <c r="F598" s="20">
        <v>4677097.2258064514</v>
      </c>
      <c r="G598" s="19">
        <f t="shared" si="47"/>
        <v>2230902.7741935486</v>
      </c>
      <c r="H598" s="19">
        <v>0</v>
      </c>
      <c r="I598" s="19">
        <v>0</v>
      </c>
      <c r="J598" s="29">
        <v>0.2</v>
      </c>
      <c r="K598" s="22">
        <f>ROUND((G598)/2,0)</f>
        <v>1115451</v>
      </c>
      <c r="L598" s="19">
        <f t="shared" si="48"/>
        <v>5792548.2258064514</v>
      </c>
      <c r="M598" s="20">
        <f t="shared" si="49"/>
        <v>1115451.7741935486</v>
      </c>
      <c r="O598" s="7">
        <f t="shared" si="51"/>
        <v>0</v>
      </c>
    </row>
    <row r="599" spans="1:15" ht="17.100000000000001" customHeight="1">
      <c r="A599" s="17" t="s">
        <v>1045</v>
      </c>
      <c r="B599" s="30"/>
      <c r="C599" s="35" t="s">
        <v>993</v>
      </c>
      <c r="D599" s="31">
        <v>41383</v>
      </c>
      <c r="E599" s="19">
        <v>95000000</v>
      </c>
      <c r="F599" s="20">
        <v>54764705.923076928</v>
      </c>
      <c r="G599" s="19">
        <f t="shared" si="47"/>
        <v>40235294.076923072</v>
      </c>
      <c r="H599" s="19">
        <v>0</v>
      </c>
      <c r="I599" s="19">
        <v>0</v>
      </c>
      <c r="J599" s="29">
        <v>0.2</v>
      </c>
      <c r="K599" s="22">
        <f t="shared" ref="K599:K601" si="52">ROUND((G599)/3,0)</f>
        <v>13411765</v>
      </c>
      <c r="L599" s="19">
        <f t="shared" si="48"/>
        <v>68176470.923076928</v>
      </c>
      <c r="M599" s="20">
        <f t="shared" si="49"/>
        <v>26823529.076923072</v>
      </c>
      <c r="O599" s="7">
        <f t="shared" si="51"/>
        <v>0</v>
      </c>
    </row>
    <row r="600" spans="1:15" ht="17.100000000000001" customHeight="1">
      <c r="A600" s="17" t="s">
        <v>1045</v>
      </c>
      <c r="B600" s="30"/>
      <c r="C600" s="35" t="s">
        <v>1100</v>
      </c>
      <c r="D600" s="31">
        <v>41418</v>
      </c>
      <c r="E600" s="19">
        <v>20238690</v>
      </c>
      <c r="F600" s="20">
        <v>11520485.4</v>
      </c>
      <c r="G600" s="19">
        <f t="shared" si="47"/>
        <v>8718204.5999999996</v>
      </c>
      <c r="H600" s="19">
        <v>0</v>
      </c>
      <c r="I600" s="19">
        <v>0</v>
      </c>
      <c r="J600" s="29">
        <v>0.2</v>
      </c>
      <c r="K600" s="22">
        <f t="shared" si="52"/>
        <v>2906068</v>
      </c>
      <c r="L600" s="19">
        <f t="shared" si="48"/>
        <v>14426553.4</v>
      </c>
      <c r="M600" s="20">
        <f t="shared" si="49"/>
        <v>5812136.5999999996</v>
      </c>
      <c r="O600" s="7">
        <f t="shared" si="51"/>
        <v>0</v>
      </c>
    </row>
    <row r="601" spans="1:15" ht="17.100000000000001" customHeight="1">
      <c r="A601" s="17" t="s">
        <v>1045</v>
      </c>
      <c r="B601" s="30"/>
      <c r="C601" s="35" t="s">
        <v>1070</v>
      </c>
      <c r="D601" s="31">
        <v>41481</v>
      </c>
      <c r="E601" s="19">
        <v>2200000</v>
      </c>
      <c r="F601" s="20">
        <v>1222222.1428571427</v>
      </c>
      <c r="G601" s="19">
        <f t="shared" si="47"/>
        <v>977777.85714285728</v>
      </c>
      <c r="H601" s="19">
        <v>0</v>
      </c>
      <c r="I601" s="19">
        <v>0</v>
      </c>
      <c r="J601" s="29">
        <v>0.2</v>
      </c>
      <c r="K601" s="22">
        <f t="shared" si="52"/>
        <v>325926</v>
      </c>
      <c r="L601" s="19">
        <f t="shared" si="48"/>
        <v>1548148.1428571427</v>
      </c>
      <c r="M601" s="20">
        <f t="shared" si="49"/>
        <v>651851.85714285728</v>
      </c>
      <c r="O601" s="7">
        <f t="shared" si="51"/>
        <v>0</v>
      </c>
    </row>
    <row r="602" spans="1:15" ht="17.100000000000001" customHeight="1">
      <c r="A602" s="17" t="s">
        <v>1045</v>
      </c>
      <c r="B602" s="30"/>
      <c r="C602" s="35" t="s">
        <v>1101</v>
      </c>
      <c r="D602" s="31">
        <v>41564</v>
      </c>
      <c r="E602" s="19">
        <v>11112200</v>
      </c>
      <c r="F602" s="20">
        <v>5965496.5333333332</v>
      </c>
      <c r="G602" s="19">
        <f t="shared" si="47"/>
        <v>5146703.4666666668</v>
      </c>
      <c r="H602" s="19">
        <v>0</v>
      </c>
      <c r="I602" s="19">
        <v>0</v>
      </c>
      <c r="J602" s="29">
        <v>0.2</v>
      </c>
      <c r="K602" s="22">
        <f>ROUND((G602)/3,0)</f>
        <v>1715568</v>
      </c>
      <c r="L602" s="19">
        <f t="shared" si="48"/>
        <v>7681064.5333333332</v>
      </c>
      <c r="M602" s="20">
        <f t="shared" si="49"/>
        <v>3431135.4666666668</v>
      </c>
      <c r="O602" s="7">
        <f t="shared" si="51"/>
        <v>0</v>
      </c>
    </row>
    <row r="603" spans="1:15" ht="17.100000000000001" customHeight="1">
      <c r="A603" s="17" t="s">
        <v>1045</v>
      </c>
      <c r="B603" s="30"/>
      <c r="C603" s="30" t="s">
        <v>1071</v>
      </c>
      <c r="D603" s="33" t="s">
        <v>1042</v>
      </c>
      <c r="E603" s="41">
        <v>15000000</v>
      </c>
      <c r="F603" s="20">
        <v>5000000</v>
      </c>
      <c r="G603" s="19">
        <f t="shared" si="47"/>
        <v>10000000</v>
      </c>
      <c r="H603" s="19">
        <v>0</v>
      </c>
      <c r="I603" s="19">
        <v>0</v>
      </c>
      <c r="J603" s="29">
        <v>0.2</v>
      </c>
      <c r="K603" s="22">
        <f t="shared" ref="K603:K606" si="53">ROUND((G603)/4,0)</f>
        <v>2500000</v>
      </c>
      <c r="L603" s="19">
        <f t="shared" si="48"/>
        <v>7500000</v>
      </c>
      <c r="M603" s="20">
        <f t="shared" si="49"/>
        <v>7500000</v>
      </c>
      <c r="N603" s="3">
        <f>N$8-D603</f>
        <v>231</v>
      </c>
      <c r="O603" s="7">
        <f t="shared" si="51"/>
        <v>8</v>
      </c>
    </row>
    <row r="604" spans="1:15" ht="17.100000000000001" customHeight="1">
      <c r="A604" s="17" t="s">
        <v>1045</v>
      </c>
      <c r="B604" s="30"/>
      <c r="C604" s="30" t="s">
        <v>1072</v>
      </c>
      <c r="D604" s="33" t="s">
        <v>1042</v>
      </c>
      <c r="E604" s="41">
        <v>14740000</v>
      </c>
      <c r="F604" s="20">
        <v>4913333.076923077</v>
      </c>
      <c r="G604" s="19">
        <f t="shared" si="47"/>
        <v>9826666.9230769239</v>
      </c>
      <c r="H604" s="19">
        <v>0</v>
      </c>
      <c r="I604" s="19">
        <v>0</v>
      </c>
      <c r="J604" s="29">
        <v>0.2</v>
      </c>
      <c r="K604" s="22">
        <f t="shared" si="53"/>
        <v>2456667</v>
      </c>
      <c r="L604" s="19">
        <f t="shared" si="48"/>
        <v>7370000.076923077</v>
      </c>
      <c r="M604" s="20">
        <f t="shared" si="49"/>
        <v>7369999.923076923</v>
      </c>
      <c r="N604" s="3">
        <f>N$8-D604</f>
        <v>231</v>
      </c>
      <c r="O604" s="7">
        <f t="shared" si="51"/>
        <v>8</v>
      </c>
    </row>
    <row r="605" spans="1:15" ht="17.100000000000001" customHeight="1">
      <c r="A605" s="17" t="s">
        <v>1045</v>
      </c>
      <c r="B605" s="30"/>
      <c r="C605" s="30" t="s">
        <v>1073</v>
      </c>
      <c r="D605" s="33" t="s">
        <v>1043</v>
      </c>
      <c r="E605" s="41">
        <v>34032790</v>
      </c>
      <c r="F605" s="20">
        <v>10209837</v>
      </c>
      <c r="G605" s="19">
        <f t="shared" si="47"/>
        <v>23822953</v>
      </c>
      <c r="H605" s="19">
        <v>0</v>
      </c>
      <c r="I605" s="19">
        <v>0</v>
      </c>
      <c r="J605" s="29">
        <v>0.2</v>
      </c>
      <c r="K605" s="22">
        <f t="shared" si="53"/>
        <v>5955738</v>
      </c>
      <c r="L605" s="19">
        <f t="shared" si="48"/>
        <v>16165575</v>
      </c>
      <c r="M605" s="20">
        <f t="shared" si="49"/>
        <v>17867215</v>
      </c>
      <c r="N605" s="3">
        <f>N$8-D605</f>
        <v>181</v>
      </c>
      <c r="O605" s="7">
        <f t="shared" si="51"/>
        <v>6</v>
      </c>
    </row>
    <row r="606" spans="1:15" ht="17.100000000000001" customHeight="1">
      <c r="A606" s="17" t="s">
        <v>1045</v>
      </c>
      <c r="B606" s="30"/>
      <c r="C606" s="30" t="s">
        <v>1102</v>
      </c>
      <c r="D606" s="31">
        <v>41898</v>
      </c>
      <c r="E606" s="41">
        <v>35000000</v>
      </c>
      <c r="F606" s="20">
        <v>9333333.0714285709</v>
      </c>
      <c r="G606" s="19">
        <f t="shared" si="47"/>
        <v>25666666.928571429</v>
      </c>
      <c r="H606" s="19">
        <v>0</v>
      </c>
      <c r="I606" s="19">
        <v>0</v>
      </c>
      <c r="J606" s="29">
        <v>0.2</v>
      </c>
      <c r="K606" s="22">
        <f t="shared" si="53"/>
        <v>6416667</v>
      </c>
      <c r="L606" s="19">
        <f t="shared" si="48"/>
        <v>15750000.071428571</v>
      </c>
      <c r="M606" s="20">
        <f t="shared" si="49"/>
        <v>19249999.928571429</v>
      </c>
      <c r="N606" s="3">
        <f>N$8-D606</f>
        <v>106</v>
      </c>
      <c r="O606" s="7">
        <f t="shared" si="51"/>
        <v>4</v>
      </c>
    </row>
    <row r="607" spans="1:15" ht="17.100000000000001" customHeight="1">
      <c r="A607" s="17" t="s">
        <v>1045</v>
      </c>
      <c r="B607" s="30"/>
      <c r="C607" s="30" t="s">
        <v>1103</v>
      </c>
      <c r="D607" s="31">
        <v>41974</v>
      </c>
      <c r="E607" s="41">
        <v>9559000</v>
      </c>
      <c r="F607" s="20">
        <v>2071116.9322033899</v>
      </c>
      <c r="G607" s="19">
        <f t="shared" si="47"/>
        <v>7487883.0677966103</v>
      </c>
      <c r="H607" s="19">
        <v>0</v>
      </c>
      <c r="I607" s="19">
        <v>0</v>
      </c>
      <c r="J607" s="29">
        <v>0.2</v>
      </c>
      <c r="K607" s="22">
        <f>ROUND((G607)/4,0)</f>
        <v>1871971</v>
      </c>
      <c r="L607" s="19">
        <f t="shared" si="48"/>
        <v>3943087.9322033897</v>
      </c>
      <c r="M607" s="20">
        <f t="shared" si="49"/>
        <v>5615912.0677966103</v>
      </c>
      <c r="N607" s="3">
        <f>N$8-D607</f>
        <v>30</v>
      </c>
      <c r="O607" s="7">
        <f t="shared" si="51"/>
        <v>1</v>
      </c>
    </row>
    <row r="608" spans="1:15" ht="17.100000000000001" customHeight="1">
      <c r="A608" s="17" t="s">
        <v>1134</v>
      </c>
      <c r="B608" s="30"/>
      <c r="C608" s="30" t="s">
        <v>1103</v>
      </c>
      <c r="D608" s="33" t="s">
        <v>1109</v>
      </c>
      <c r="E608" s="34">
        <v>29539640</v>
      </c>
      <c r="F608" s="20">
        <v>5415600.666666667</v>
      </c>
      <c r="G608" s="19">
        <f t="shared" si="47"/>
        <v>24124039.333333332</v>
      </c>
      <c r="H608" s="19">
        <v>0</v>
      </c>
      <c r="I608" s="19">
        <v>0</v>
      </c>
      <c r="J608" s="29">
        <v>0.2</v>
      </c>
      <c r="K608" s="22">
        <f>ROUND((G608)/5,0)</f>
        <v>4824808</v>
      </c>
      <c r="L608" s="19">
        <f t="shared" si="48"/>
        <v>10240408.666666668</v>
      </c>
      <c r="M608" s="20">
        <f t="shared" si="49"/>
        <v>19299231.333333332</v>
      </c>
      <c r="N608" s="3"/>
      <c r="O608" s="7"/>
    </row>
    <row r="609" spans="1:16" ht="17.100000000000001" customHeight="1">
      <c r="A609" s="17" t="s">
        <v>1134</v>
      </c>
      <c r="B609" s="30"/>
      <c r="C609" s="30" t="s">
        <v>1135</v>
      </c>
      <c r="D609" s="42">
        <v>42346</v>
      </c>
      <c r="E609" s="43">
        <v>5445000</v>
      </c>
      <c r="F609" s="20">
        <v>90750</v>
      </c>
      <c r="G609" s="19">
        <f t="shared" si="47"/>
        <v>5354250</v>
      </c>
      <c r="H609" s="19">
        <v>0</v>
      </c>
      <c r="I609" s="19">
        <v>0</v>
      </c>
      <c r="J609" s="29">
        <v>0.2</v>
      </c>
      <c r="K609" s="22">
        <f>ROUND((G609)/5,0)</f>
        <v>1070850</v>
      </c>
      <c r="L609" s="19">
        <f t="shared" si="48"/>
        <v>1161600</v>
      </c>
      <c r="M609" s="20">
        <f t="shared" si="49"/>
        <v>4283400</v>
      </c>
      <c r="N609" s="3"/>
      <c r="O609" s="7"/>
    </row>
    <row r="610" spans="1:16" ht="17.100000000000001" customHeight="1">
      <c r="A610" s="17" t="s">
        <v>1134</v>
      </c>
      <c r="B610" s="30"/>
      <c r="C610" s="47" t="s">
        <v>1167</v>
      </c>
      <c r="D610" s="44" t="s">
        <v>1169</v>
      </c>
      <c r="E610" s="45">
        <v>1408000</v>
      </c>
      <c r="F610" s="39">
        <v>0</v>
      </c>
      <c r="G610" s="19">
        <v>0</v>
      </c>
      <c r="H610" s="19">
        <v>1408000</v>
      </c>
      <c r="I610" s="19">
        <v>0</v>
      </c>
      <c r="J610" s="29">
        <v>0.2</v>
      </c>
      <c r="K610" s="22">
        <f>ROUND((H610)/5*1/12,0)</f>
        <v>23467</v>
      </c>
      <c r="L610" s="19">
        <f t="shared" si="48"/>
        <v>23467</v>
      </c>
      <c r="M610" s="20">
        <f t="shared" si="49"/>
        <v>1384533</v>
      </c>
      <c r="N610" s="3"/>
      <c r="O610" s="7"/>
    </row>
    <row r="611" spans="1:16" ht="17.100000000000001" customHeight="1">
      <c r="A611" s="17" t="s">
        <v>1134</v>
      </c>
      <c r="B611" s="37"/>
      <c r="C611" s="47" t="s">
        <v>1168</v>
      </c>
      <c r="D611" s="44" t="s">
        <v>1170</v>
      </c>
      <c r="E611" s="45">
        <v>5461000</v>
      </c>
      <c r="F611" s="40">
        <v>0</v>
      </c>
      <c r="G611" s="19">
        <v>0</v>
      </c>
      <c r="H611" s="19">
        <v>5461000</v>
      </c>
      <c r="I611" s="19">
        <v>0</v>
      </c>
      <c r="J611" s="29">
        <v>0.2</v>
      </c>
      <c r="K611" s="22">
        <f>ROUND((H611)/5*1/12,0)</f>
        <v>91017</v>
      </c>
      <c r="L611" s="19">
        <f t="shared" ref="L611" si="54">F611+K611</f>
        <v>91017</v>
      </c>
      <c r="M611" s="20">
        <f t="shared" ref="M611" si="55">E611-L611</f>
        <v>5369983</v>
      </c>
      <c r="N611" s="3"/>
      <c r="O611" s="7"/>
    </row>
    <row r="612" spans="1:16" ht="21" customHeight="1">
      <c r="A612" s="192" t="s">
        <v>1213</v>
      </c>
      <c r="B612" s="192"/>
      <c r="C612" s="192"/>
      <c r="D612" s="194"/>
      <c r="E612" s="55">
        <f>SUM(E547:E611)</f>
        <v>569493100</v>
      </c>
      <c r="F612" s="56">
        <f>SUM(F547:F611)</f>
        <v>389726101.01577389</v>
      </c>
      <c r="G612" s="56">
        <f>SUM(G547:G611)</f>
        <v>172897998.9842262</v>
      </c>
      <c r="H612" s="56">
        <f>SUM(H547:H611)</f>
        <v>6869000</v>
      </c>
      <c r="I612" s="56">
        <f t="shared" ref="I612" si="56">SUM(I547:I607)</f>
        <v>0</v>
      </c>
      <c r="J612" s="56"/>
      <c r="K612" s="56">
        <f>SUM(K547:K611)</f>
        <v>52894619.956521742</v>
      </c>
      <c r="L612" s="56">
        <f>SUM(L547:L611)</f>
        <v>442620720.97229564</v>
      </c>
      <c r="M612" s="56">
        <f>SUM(M547:M611)</f>
        <v>126872379.02770443</v>
      </c>
      <c r="P612" s="3">
        <v>37864517</v>
      </c>
    </row>
    <row r="613" spans="1:16" ht="21" customHeight="1">
      <c r="A613" s="195" t="s">
        <v>1214</v>
      </c>
      <c r="B613" s="195"/>
      <c r="C613" s="195"/>
      <c r="D613" s="195"/>
      <c r="E613" s="54">
        <f t="shared" ref="E613:M613" si="57">E612+E546+E9</f>
        <v>2121398384</v>
      </c>
      <c r="F613" s="54">
        <f t="shared" si="57"/>
        <v>1743617960.8974409</v>
      </c>
      <c r="G613" s="54">
        <f t="shared" si="57"/>
        <v>370911423.10255957</v>
      </c>
      <c r="H613" s="54">
        <f t="shared" si="57"/>
        <v>173317530</v>
      </c>
      <c r="I613" s="54">
        <f t="shared" si="57"/>
        <v>0</v>
      </c>
      <c r="J613" s="54">
        <f t="shared" si="57"/>
        <v>0</v>
      </c>
      <c r="K613" s="53">
        <f t="shared" si="57"/>
        <v>197710108.95652175</v>
      </c>
      <c r="L613" s="54">
        <f t="shared" si="57"/>
        <v>1941328069.8539629</v>
      </c>
      <c r="M613" s="54">
        <f t="shared" si="57"/>
        <v>346518844.14603776</v>
      </c>
      <c r="P613" s="3">
        <v>176798963</v>
      </c>
    </row>
    <row r="614" spans="1:16" ht="13.5" hidden="1" customHeight="1">
      <c r="P614" s="8">
        <f>K613</f>
        <v>197710108.95652175</v>
      </c>
    </row>
    <row r="615" spans="1:16" ht="13.5" hidden="1" customHeight="1">
      <c r="E615" s="3"/>
      <c r="P615" s="8">
        <f>P614-P613</f>
        <v>20911145.956521749</v>
      </c>
    </row>
    <row r="616" spans="1:16" ht="13.5" hidden="1" customHeight="1">
      <c r="E616" s="3"/>
      <c r="H616" s="3"/>
    </row>
    <row r="617" spans="1:16" ht="13.5" hidden="1" customHeight="1">
      <c r="A617" s="9" t="s">
        <v>1104</v>
      </c>
      <c r="E617" s="3"/>
    </row>
    <row r="618" spans="1:16" ht="13.5" hidden="1" customHeight="1">
      <c r="E618" s="3"/>
    </row>
    <row r="619" spans="1:16" ht="19.5" hidden="1" customHeight="1">
      <c r="A619" s="10" t="s">
        <v>1107</v>
      </c>
      <c r="E619" s="3"/>
      <c r="L619" s="11" t="s">
        <v>1132</v>
      </c>
      <c r="M619" s="11" t="s">
        <v>1129</v>
      </c>
      <c r="N619" s="11" t="s">
        <v>1130</v>
      </c>
      <c r="O619" s="11"/>
      <c r="P619" s="11" t="s">
        <v>1131</v>
      </c>
    </row>
    <row r="620" spans="1:16" ht="19.5" hidden="1" customHeight="1">
      <c r="E620" s="3"/>
      <c r="L620" s="11" t="s">
        <v>1127</v>
      </c>
      <c r="M620" s="12">
        <v>6665000</v>
      </c>
      <c r="N620" s="13"/>
      <c r="O620" s="13"/>
      <c r="P620" s="14" t="e">
        <f>#REF!+N620</f>
        <v>#REF!</v>
      </c>
    </row>
    <row r="621" spans="1:16" ht="19.5" hidden="1" customHeight="1">
      <c r="A621" s="9" t="s">
        <v>1108</v>
      </c>
      <c r="E621" s="3"/>
      <c r="L621" s="11" t="s">
        <v>1125</v>
      </c>
      <c r="M621" s="12">
        <v>188320000</v>
      </c>
      <c r="N621" s="12" t="e">
        <f>ROUND((#REF!*0.451*11/12)/1000,0)</f>
        <v>#REF!</v>
      </c>
      <c r="O621" s="16" t="s">
        <v>1133</v>
      </c>
      <c r="P621" s="14" t="e">
        <f>#REF!+N621</f>
        <v>#REF!</v>
      </c>
    </row>
    <row r="622" spans="1:16" ht="19.5" hidden="1" customHeight="1">
      <c r="E622" s="3"/>
      <c r="L622" s="11" t="s">
        <v>1126</v>
      </c>
      <c r="M622" s="12">
        <v>171630000</v>
      </c>
      <c r="N622" s="12" t="e">
        <f>ROUNDUP(#REF!*0.2/1000,0)</f>
        <v>#REF!</v>
      </c>
      <c r="O622" s="13"/>
      <c r="P622" s="14" t="e">
        <f>#REF!+N622</f>
        <v>#REF!</v>
      </c>
    </row>
    <row r="623" spans="1:16" ht="19.5" hidden="1" customHeight="1">
      <c r="L623" s="11" t="s">
        <v>1128</v>
      </c>
      <c r="M623" s="12">
        <f>SUM(M620:M622)</f>
        <v>366615000</v>
      </c>
      <c r="N623" s="15" t="e">
        <f>SUM(N620:N622)</f>
        <v>#REF!</v>
      </c>
      <c r="O623" s="13"/>
      <c r="P623" s="15" t="e">
        <f>SUM(P620:P622)</f>
        <v>#REF!</v>
      </c>
    </row>
    <row r="624" spans="1:16" ht="13.5" hidden="1" customHeight="1">
      <c r="M624" s="3"/>
    </row>
    <row r="625" spans="4:16" ht="13.5" customHeight="1">
      <c r="M625" s="3"/>
      <c r="P625" s="3">
        <v>201145</v>
      </c>
    </row>
    <row r="626" spans="4:16" ht="13.5" customHeight="1">
      <c r="P626" s="8" t="e">
        <f>P623-P625</f>
        <v>#REF!</v>
      </c>
    </row>
    <row r="627" spans="4:16" ht="20.25" customHeight="1">
      <c r="D627" s="46" t="s">
        <v>1127</v>
      </c>
      <c r="E627" s="36">
        <f>E9</f>
        <v>109357296</v>
      </c>
      <c r="F627" s="36">
        <f>F9</f>
        <v>102691877</v>
      </c>
      <c r="G627" s="36">
        <f>G9</f>
        <v>6665419</v>
      </c>
      <c r="H627" s="36">
        <f t="shared" ref="H627:M627" si="58">H9</f>
        <v>0</v>
      </c>
      <c r="I627" s="36">
        <f t="shared" si="58"/>
        <v>0</v>
      </c>
      <c r="J627" s="36">
        <f t="shared" si="58"/>
        <v>0</v>
      </c>
      <c r="K627" s="36">
        <f t="shared" si="58"/>
        <v>3295613</v>
      </c>
      <c r="L627" s="36">
        <f t="shared" si="58"/>
        <v>105987490</v>
      </c>
      <c r="M627" s="36">
        <f t="shared" si="58"/>
        <v>3369806</v>
      </c>
    </row>
    <row r="628" spans="4:16" ht="20.25" customHeight="1">
      <c r="D628" s="46" t="s">
        <v>1138</v>
      </c>
      <c r="E628" s="36">
        <f>E546</f>
        <v>1442547988</v>
      </c>
      <c r="F628" s="36">
        <f>F546</f>
        <v>1251199982.8816671</v>
      </c>
      <c r="G628" s="36">
        <f>G546</f>
        <v>191348005.11833334</v>
      </c>
      <c r="H628" s="36">
        <f t="shared" ref="H628:M628" si="59">H546</f>
        <v>166448530</v>
      </c>
      <c r="I628" s="36">
        <f t="shared" si="59"/>
        <v>0</v>
      </c>
      <c r="J628" s="36">
        <f t="shared" si="59"/>
        <v>0</v>
      </c>
      <c r="K628" s="36">
        <f t="shared" si="59"/>
        <v>141519876</v>
      </c>
      <c r="L628" s="36">
        <f t="shared" si="59"/>
        <v>1392719858.8816671</v>
      </c>
      <c r="M628" s="36">
        <f t="shared" si="59"/>
        <v>216276659.11833331</v>
      </c>
    </row>
    <row r="629" spans="4:16" ht="20.25" customHeight="1">
      <c r="D629" s="46" t="s">
        <v>1137</v>
      </c>
      <c r="E629" s="36">
        <f t="shared" ref="E629:F629" si="60">E612</f>
        <v>569493100</v>
      </c>
      <c r="F629" s="36">
        <f t="shared" si="60"/>
        <v>389726101.01577389</v>
      </c>
      <c r="G629" s="36">
        <f>G612</f>
        <v>172897998.9842262</v>
      </c>
      <c r="H629" s="36">
        <f t="shared" ref="H629:M629" si="61">H612</f>
        <v>6869000</v>
      </c>
      <c r="I629" s="36">
        <f t="shared" si="61"/>
        <v>0</v>
      </c>
      <c r="J629" s="36">
        <f t="shared" si="61"/>
        <v>0</v>
      </c>
      <c r="K629" s="36">
        <f t="shared" si="61"/>
        <v>52894619.956521742</v>
      </c>
      <c r="L629" s="36">
        <f t="shared" si="61"/>
        <v>442620720.97229564</v>
      </c>
      <c r="M629" s="36">
        <f t="shared" si="61"/>
        <v>126872379.02770443</v>
      </c>
    </row>
    <row r="630" spans="4:16" ht="20.25" customHeight="1">
      <c r="D630" s="57" t="s">
        <v>1215</v>
      </c>
      <c r="E630" s="58">
        <f t="shared" ref="E630:F630" si="62">SUM(E627:E629)</f>
        <v>2121398384</v>
      </c>
      <c r="F630" s="58">
        <f t="shared" si="62"/>
        <v>1743617960.8974409</v>
      </c>
      <c r="G630" s="58">
        <f>SUM(G627:G629)</f>
        <v>370911423.10255957</v>
      </c>
      <c r="H630" s="58">
        <f t="shared" ref="H630:M630" si="63">SUM(H627:H629)</f>
        <v>173317530</v>
      </c>
      <c r="I630" s="58">
        <f t="shared" si="63"/>
        <v>0</v>
      </c>
      <c r="J630" s="58">
        <f t="shared" si="63"/>
        <v>0</v>
      </c>
      <c r="K630" s="58">
        <f t="shared" si="63"/>
        <v>197710108.95652175</v>
      </c>
      <c r="L630" s="58">
        <f t="shared" si="63"/>
        <v>1941328069.8539629</v>
      </c>
      <c r="M630" s="58">
        <f t="shared" si="63"/>
        <v>346518844.14603776</v>
      </c>
    </row>
  </sheetData>
  <sortState ref="C505:O543">
    <sortCondition ref="D505:D543"/>
  </sortState>
  <mergeCells count="5">
    <mergeCell ref="A1:C1"/>
    <mergeCell ref="A9:D9"/>
    <mergeCell ref="A546:D546"/>
    <mergeCell ref="A612:D612"/>
    <mergeCell ref="A613:D6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S666"/>
  <sheetViews>
    <sheetView workbookViewId="0">
      <pane xSplit="2" ySplit="3" topLeftCell="C647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C668" sqref="C668"/>
    </sheetView>
  </sheetViews>
  <sheetFormatPr defaultColWidth="11" defaultRowHeight="13.5" customHeight="1"/>
  <cols>
    <col min="1" max="1" width="18.75" style="4" customWidth="1"/>
    <col min="2" max="2" width="7.125" style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2.75" style="6" bestFit="1" customWidth="1"/>
    <col min="12" max="12" width="14.875" style="1" customWidth="1"/>
    <col min="13" max="13" width="14.25" style="1" customWidth="1"/>
    <col min="14" max="14" width="12.875" style="1" customWidth="1"/>
    <col min="15" max="15" width="7.875" style="1" customWidth="1"/>
    <col min="16" max="16" width="13.5" style="1" customWidth="1"/>
    <col min="17" max="20" width="11" style="1" customWidth="1"/>
    <col min="21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>
      <c r="A1" s="190" t="s">
        <v>1220</v>
      </c>
      <c r="B1" s="190"/>
      <c r="C1" s="190"/>
    </row>
    <row r="2" spans="1:15" ht="24.75" customHeight="1">
      <c r="M2" s="59" t="s">
        <v>1222</v>
      </c>
      <c r="N2" s="2">
        <v>43100</v>
      </c>
    </row>
    <row r="3" spans="1:15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 t="shared" ref="M4:M9" si="2">E4-L4</f>
        <v>0</v>
      </c>
    </row>
    <row r="5" spans="1:15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 t="shared" si="2"/>
        <v>0</v>
      </c>
    </row>
    <row r="6" spans="1:15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11">
        <f>19260000-9630000</f>
        <v>9630000</v>
      </c>
      <c r="F6" s="64">
        <f>19260000-9630000</f>
        <v>9630000</v>
      </c>
      <c r="G6" s="19">
        <f>E6-F6</f>
        <v>0</v>
      </c>
      <c r="H6" s="19">
        <v>0</v>
      </c>
      <c r="I6" s="19"/>
      <c r="J6" s="21" t="s">
        <v>7</v>
      </c>
      <c r="K6" s="22">
        <f t="shared" si="0"/>
        <v>0</v>
      </c>
      <c r="L6" s="19">
        <f t="shared" si="1"/>
        <v>9630000</v>
      </c>
      <c r="M6" s="19">
        <f t="shared" si="2"/>
        <v>0</v>
      </c>
    </row>
    <row r="7" spans="1:15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f>E7-F7</f>
        <v>688150</v>
      </c>
      <c r="H7" s="19">
        <v>0</v>
      </c>
      <c r="I7" s="19">
        <v>0</v>
      </c>
      <c r="J7" s="21" t="s">
        <v>7</v>
      </c>
      <c r="K7" s="22">
        <v>688150</v>
      </c>
      <c r="L7" s="19">
        <f t="shared" si="1"/>
        <v>23522930</v>
      </c>
      <c r="M7" s="19">
        <f t="shared" si="2"/>
        <v>0</v>
      </c>
    </row>
    <row r="8" spans="1:15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f>E8-F8</f>
        <v>2681656</v>
      </c>
      <c r="H8" s="19">
        <v>0</v>
      </c>
      <c r="I8" s="19">
        <v>0</v>
      </c>
      <c r="J8" s="21" t="s">
        <v>7</v>
      </c>
      <c r="K8" s="22">
        <f>ROUND((G8)*0.451,0)-2</f>
        <v>1209425</v>
      </c>
      <c r="L8" s="19">
        <f t="shared" si="1"/>
        <v>28047579</v>
      </c>
      <c r="M8" s="19">
        <f t="shared" si="2"/>
        <v>1472231</v>
      </c>
      <c r="N8" s="2" t="s">
        <v>1277</v>
      </c>
    </row>
    <row r="9" spans="1:15" ht="17.100000000000001" customHeight="1">
      <c r="A9" s="17" t="s">
        <v>5</v>
      </c>
      <c r="B9" s="60"/>
      <c r="C9" s="61" t="s">
        <v>1223</v>
      </c>
      <c r="D9" s="62">
        <v>42829</v>
      </c>
      <c r="E9" s="63">
        <v>12864470</v>
      </c>
      <c r="F9" s="64"/>
      <c r="G9" s="63"/>
      <c r="H9" s="63">
        <f>E9</f>
        <v>12864470</v>
      </c>
      <c r="I9" s="63"/>
      <c r="J9" s="21" t="s">
        <v>7</v>
      </c>
      <c r="K9" s="22">
        <f>ROUND((H9)*O9/12*0.451,0)-2</f>
        <v>4351405</v>
      </c>
      <c r="L9" s="19">
        <f t="shared" si="1"/>
        <v>4351405</v>
      </c>
      <c r="M9" s="19">
        <f t="shared" si="2"/>
        <v>8513065</v>
      </c>
      <c r="N9" s="3">
        <f t="shared" ref="N9" si="3">N$2-D9</f>
        <v>271</v>
      </c>
      <c r="O9" s="70">
        <f>ROUND(N9/30,0)</f>
        <v>9</v>
      </c>
    </row>
    <row r="10" spans="1:15" ht="24" customHeight="1">
      <c r="A10" s="191" t="s">
        <v>1211</v>
      </c>
      <c r="B10" s="191"/>
      <c r="C10" s="191"/>
      <c r="D10" s="191"/>
      <c r="E10" s="50">
        <f>SUM(E4:E9)</f>
        <v>112591766</v>
      </c>
      <c r="F10" s="50">
        <f t="shared" ref="F10:I10" si="4">SUM(F4:F9)</f>
        <v>96357490</v>
      </c>
      <c r="G10" s="50">
        <f t="shared" si="4"/>
        <v>3369806</v>
      </c>
      <c r="H10" s="50">
        <f t="shared" si="4"/>
        <v>12864470</v>
      </c>
      <c r="I10" s="50">
        <f t="shared" si="4"/>
        <v>0</v>
      </c>
      <c r="J10" s="50">
        <f>SUM(J4:J7)</f>
        <v>0</v>
      </c>
      <c r="K10" s="56">
        <f t="shared" ref="K10" si="5">SUM(K4:K9)</f>
        <v>6248980</v>
      </c>
      <c r="L10" s="108">
        <f t="shared" ref="L10" si="6">SUM(L4:L9)</f>
        <v>102606470</v>
      </c>
      <c r="M10" s="50">
        <f t="shared" ref="M10" si="7">SUM(M4:M9)</f>
        <v>9985296</v>
      </c>
    </row>
    <row r="11" spans="1:15" ht="17.100000000000001" customHeight="1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8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9">F11+K11</f>
        <v>73320</v>
      </c>
      <c r="M11" s="19">
        <f t="shared" ref="M11:M74" si="10">E11-L11</f>
        <v>0</v>
      </c>
    </row>
    <row r="12" spans="1:15" ht="17.100000000000001" customHeight="1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8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9"/>
        <v>296100</v>
      </c>
      <c r="M12" s="19">
        <f t="shared" si="10"/>
        <v>0</v>
      </c>
    </row>
    <row r="13" spans="1:15" ht="17.100000000000001" customHeight="1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8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9"/>
        <v>109040</v>
      </c>
      <c r="M13" s="19">
        <f t="shared" si="10"/>
        <v>0</v>
      </c>
    </row>
    <row r="14" spans="1:15" ht="17.100000000000001" customHeight="1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8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9"/>
        <v>1113200</v>
      </c>
      <c r="M14" s="19">
        <f t="shared" si="10"/>
        <v>0</v>
      </c>
    </row>
    <row r="15" spans="1:15" ht="17.100000000000001" customHeight="1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8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9"/>
        <v>150400</v>
      </c>
      <c r="M15" s="19">
        <f t="shared" si="10"/>
        <v>0</v>
      </c>
    </row>
    <row r="16" spans="1:15" ht="17.100000000000001" customHeight="1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8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9"/>
        <v>987000</v>
      </c>
      <c r="M16" s="19">
        <f t="shared" si="10"/>
        <v>0</v>
      </c>
    </row>
    <row r="17" spans="1:13" ht="17.100000000000001" customHeight="1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8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9"/>
        <v>94752</v>
      </c>
      <c r="M17" s="19">
        <f t="shared" si="10"/>
        <v>0</v>
      </c>
    </row>
    <row r="18" spans="1:13" ht="17.100000000000001" customHeight="1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8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9"/>
        <v>68432</v>
      </c>
      <c r="M18" s="19">
        <f t="shared" si="10"/>
        <v>0</v>
      </c>
    </row>
    <row r="19" spans="1:13" ht="17.100000000000001" customHeight="1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8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9"/>
        <v>924000</v>
      </c>
      <c r="M19" s="19">
        <f t="shared" si="10"/>
        <v>0</v>
      </c>
    </row>
    <row r="20" spans="1:13" ht="17.100000000000001" customHeight="1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8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9"/>
        <v>112530</v>
      </c>
      <c r="M20" s="19">
        <f t="shared" si="10"/>
        <v>0</v>
      </c>
    </row>
    <row r="21" spans="1:13" ht="17.100000000000001" customHeight="1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8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9"/>
        <v>21620</v>
      </c>
      <c r="M21" s="19">
        <f t="shared" si="10"/>
        <v>0</v>
      </c>
    </row>
    <row r="22" spans="1:13" ht="17.100000000000001" customHeight="1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8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9"/>
        <v>219960</v>
      </c>
      <c r="M22" s="19">
        <f t="shared" si="10"/>
        <v>0</v>
      </c>
    </row>
    <row r="23" spans="1:13" ht="17.100000000000001" customHeight="1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8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9"/>
        <v>227480</v>
      </c>
      <c r="M23" s="19">
        <f t="shared" si="10"/>
        <v>0</v>
      </c>
    </row>
    <row r="24" spans="1:13" ht="17.100000000000001" customHeight="1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8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9"/>
        <v>315840</v>
      </c>
      <c r="M24" s="19">
        <f t="shared" si="10"/>
        <v>0</v>
      </c>
    </row>
    <row r="25" spans="1:13" ht="17.100000000000001" customHeight="1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8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9"/>
        <v>181420</v>
      </c>
      <c r="M25" s="19">
        <f t="shared" si="10"/>
        <v>0</v>
      </c>
    </row>
    <row r="26" spans="1:13" ht="17.100000000000001" customHeight="1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8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9"/>
        <v>1263360</v>
      </c>
      <c r="M26" s="19">
        <f t="shared" si="10"/>
        <v>0</v>
      </c>
    </row>
    <row r="27" spans="1:13" ht="17.100000000000001" customHeight="1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8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9"/>
        <v>1703280</v>
      </c>
      <c r="M27" s="19">
        <f t="shared" si="10"/>
        <v>0</v>
      </c>
    </row>
    <row r="28" spans="1:13" ht="17.100000000000001" customHeight="1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8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9"/>
        <v>105280</v>
      </c>
      <c r="M28" s="19">
        <f t="shared" si="10"/>
        <v>0</v>
      </c>
    </row>
    <row r="29" spans="1:13" ht="17.100000000000001" customHeight="1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8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9"/>
        <v>971520</v>
      </c>
      <c r="M29" s="19">
        <f t="shared" si="10"/>
        <v>0</v>
      </c>
    </row>
    <row r="30" spans="1:13" ht="17.100000000000001" customHeight="1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8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9"/>
        <v>166980</v>
      </c>
      <c r="M30" s="19">
        <f t="shared" si="10"/>
        <v>0</v>
      </c>
    </row>
    <row r="31" spans="1:13" ht="17.100000000000001" customHeight="1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8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9"/>
        <v>364320</v>
      </c>
      <c r="M31" s="19">
        <f t="shared" si="10"/>
        <v>0</v>
      </c>
    </row>
    <row r="32" spans="1:13" ht="17.100000000000001" customHeight="1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8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9"/>
        <v>153450</v>
      </c>
      <c r="M32" s="19">
        <f t="shared" si="10"/>
        <v>0</v>
      </c>
    </row>
    <row r="33" spans="1:13" ht="17.100000000000001" customHeight="1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8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9"/>
        <v>103400</v>
      </c>
      <c r="M33" s="19">
        <f t="shared" si="10"/>
        <v>0</v>
      </c>
    </row>
    <row r="34" spans="1:13" ht="17.100000000000001" customHeight="1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8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9"/>
        <v>39480</v>
      </c>
      <c r="M34" s="19">
        <f t="shared" si="10"/>
        <v>0</v>
      </c>
    </row>
    <row r="35" spans="1:13" ht="17.100000000000001" customHeight="1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8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9"/>
        <v>37600</v>
      </c>
      <c r="M35" s="19">
        <f t="shared" si="10"/>
        <v>0</v>
      </c>
    </row>
    <row r="36" spans="1:13" ht="17.100000000000001" customHeight="1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8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9"/>
        <v>147580</v>
      </c>
      <c r="M36" s="19">
        <f t="shared" si="10"/>
        <v>0</v>
      </c>
    </row>
    <row r="37" spans="1:13" ht="17.100000000000001" customHeight="1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8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9"/>
        <v>30080</v>
      </c>
      <c r="M37" s="19">
        <f t="shared" si="10"/>
        <v>0</v>
      </c>
    </row>
    <row r="38" spans="1:13" ht="17.100000000000001" customHeight="1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8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9"/>
        <v>132990</v>
      </c>
      <c r="M38" s="19">
        <f t="shared" si="10"/>
        <v>0</v>
      </c>
    </row>
    <row r="39" spans="1:13" ht="17.100000000000001" customHeight="1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8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9"/>
        <v>129720</v>
      </c>
      <c r="M39" s="19">
        <f t="shared" si="10"/>
        <v>0</v>
      </c>
    </row>
    <row r="40" spans="1:13" ht="17.100000000000001" customHeight="1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8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9"/>
        <v>1945800</v>
      </c>
      <c r="M40" s="19">
        <f t="shared" si="10"/>
        <v>0</v>
      </c>
    </row>
    <row r="41" spans="1:13" ht="17.100000000000001" customHeight="1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8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9"/>
        <v>342160</v>
      </c>
      <c r="M41" s="19">
        <f t="shared" si="10"/>
        <v>0</v>
      </c>
    </row>
    <row r="42" spans="1:13" ht="17.100000000000001" customHeight="1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8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9"/>
        <v>317720</v>
      </c>
      <c r="M42" s="19">
        <f t="shared" si="10"/>
        <v>0</v>
      </c>
    </row>
    <row r="43" spans="1:13" ht="17.100000000000001" customHeight="1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8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9"/>
        <v>293280</v>
      </c>
      <c r="M43" s="19">
        <f t="shared" si="10"/>
        <v>0</v>
      </c>
    </row>
    <row r="44" spans="1:13" ht="17.100000000000001" customHeight="1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8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9"/>
        <v>1504000</v>
      </c>
      <c r="M44" s="19">
        <f t="shared" si="10"/>
        <v>0</v>
      </c>
    </row>
    <row r="45" spans="1:13" ht="17.100000000000001" customHeight="1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8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9"/>
        <v>260380</v>
      </c>
      <c r="M45" s="19">
        <f t="shared" si="10"/>
        <v>0</v>
      </c>
    </row>
    <row r="46" spans="1:13" ht="17.100000000000001" customHeight="1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8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9"/>
        <v>318660</v>
      </c>
      <c r="M46" s="19">
        <f t="shared" si="10"/>
        <v>0</v>
      </c>
    </row>
    <row r="47" spans="1:13" ht="17.100000000000001" customHeight="1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8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9"/>
        <v>204016</v>
      </c>
      <c r="M47" s="19">
        <f t="shared" si="10"/>
        <v>0</v>
      </c>
    </row>
    <row r="48" spans="1:13" ht="17.100000000000001" customHeight="1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8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9"/>
        <v>133480</v>
      </c>
      <c r="M48" s="19">
        <f t="shared" si="10"/>
        <v>0</v>
      </c>
    </row>
    <row r="49" spans="1:13" ht="17.100000000000001" customHeight="1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8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9"/>
        <v>159800</v>
      </c>
      <c r="M49" s="19">
        <f t="shared" si="10"/>
        <v>0</v>
      </c>
    </row>
    <row r="50" spans="1:13" ht="17.100000000000001" customHeight="1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8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9"/>
        <v>118440</v>
      </c>
      <c r="M50" s="19">
        <f t="shared" si="10"/>
        <v>0</v>
      </c>
    </row>
    <row r="51" spans="1:13" ht="17.100000000000001" customHeight="1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8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9"/>
        <v>102300</v>
      </c>
      <c r="M51" s="19">
        <f t="shared" si="10"/>
        <v>0</v>
      </c>
    </row>
    <row r="52" spans="1:13" ht="17.100000000000001" customHeight="1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8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9"/>
        <v>599500</v>
      </c>
      <c r="M52" s="19">
        <f t="shared" si="10"/>
        <v>0</v>
      </c>
    </row>
    <row r="53" spans="1:13" ht="17.100000000000001" customHeight="1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8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9"/>
        <v>33840</v>
      </c>
      <c r="M53" s="19">
        <f t="shared" si="10"/>
        <v>0</v>
      </c>
    </row>
    <row r="54" spans="1:13" ht="17.100000000000001" customHeight="1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8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9"/>
        <v>293280</v>
      </c>
      <c r="M54" s="19">
        <f t="shared" si="10"/>
        <v>0</v>
      </c>
    </row>
    <row r="55" spans="1:13" ht="17.100000000000001" customHeight="1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8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9"/>
        <v>35720</v>
      </c>
      <c r="M55" s="19">
        <f t="shared" si="10"/>
        <v>0</v>
      </c>
    </row>
    <row r="56" spans="1:13" ht="17.100000000000001" customHeight="1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8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9"/>
        <v>56400</v>
      </c>
      <c r="M56" s="19">
        <f t="shared" si="10"/>
        <v>0</v>
      </c>
    </row>
    <row r="57" spans="1:13" ht="17.100000000000001" customHeight="1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8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9"/>
        <v>163680</v>
      </c>
      <c r="M57" s="19">
        <f t="shared" si="10"/>
        <v>0</v>
      </c>
    </row>
    <row r="58" spans="1:13" ht="17.100000000000001" customHeight="1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8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9"/>
        <v>28200</v>
      </c>
      <c r="M58" s="19">
        <f t="shared" si="10"/>
        <v>0</v>
      </c>
    </row>
    <row r="59" spans="1:13" ht="17.100000000000001" customHeight="1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8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9"/>
        <v>2030400</v>
      </c>
      <c r="M59" s="19">
        <f t="shared" si="10"/>
        <v>0</v>
      </c>
    </row>
    <row r="60" spans="1:13" ht="17.100000000000001" customHeight="1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8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9"/>
        <v>122200</v>
      </c>
      <c r="M60" s="19">
        <f t="shared" si="10"/>
        <v>0</v>
      </c>
    </row>
    <row r="61" spans="1:13" ht="17.100000000000001" customHeight="1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8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9"/>
        <v>465300</v>
      </c>
      <c r="M61" s="19">
        <f t="shared" si="10"/>
        <v>0</v>
      </c>
    </row>
    <row r="62" spans="1:13" ht="17.100000000000001" customHeight="1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8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9"/>
        <v>25575</v>
      </c>
      <c r="M62" s="19">
        <f t="shared" si="10"/>
        <v>0</v>
      </c>
    </row>
    <row r="63" spans="1:13" ht="17.100000000000001" customHeight="1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8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9"/>
        <v>103400</v>
      </c>
      <c r="M63" s="19">
        <f t="shared" si="10"/>
        <v>0</v>
      </c>
    </row>
    <row r="64" spans="1:13" ht="17.100000000000001" customHeight="1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8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9"/>
        <v>493500</v>
      </c>
      <c r="M64" s="19">
        <f t="shared" si="10"/>
        <v>0</v>
      </c>
    </row>
    <row r="65" spans="1:13" ht="17.100000000000001" customHeight="1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8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9"/>
        <v>1710800</v>
      </c>
      <c r="M65" s="19">
        <f t="shared" si="10"/>
        <v>0</v>
      </c>
    </row>
    <row r="66" spans="1:13" ht="17.100000000000001" customHeight="1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8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9"/>
        <v>935300</v>
      </c>
      <c r="M66" s="19">
        <f t="shared" si="10"/>
        <v>0</v>
      </c>
    </row>
    <row r="67" spans="1:13" ht="17.100000000000001" customHeight="1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8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9"/>
        <v>1556640</v>
      </c>
      <c r="M67" s="19">
        <f t="shared" si="10"/>
        <v>0</v>
      </c>
    </row>
    <row r="68" spans="1:13" ht="17.100000000000001" customHeight="1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8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9"/>
        <v>342160</v>
      </c>
      <c r="M68" s="19">
        <f t="shared" si="10"/>
        <v>0</v>
      </c>
    </row>
    <row r="69" spans="1:13" ht="17.100000000000001" customHeight="1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8"/>
        <v>0</v>
      </c>
      <c r="H69" s="19">
        <v>0</v>
      </c>
      <c r="I69" s="19">
        <v>0</v>
      </c>
      <c r="J69" s="21" t="s">
        <v>7</v>
      </c>
      <c r="K69" s="22">
        <f t="shared" ref="K69:K132" si="11">ROUND((G69)*0.451,0)</f>
        <v>0</v>
      </c>
      <c r="L69" s="19">
        <f t="shared" si="9"/>
        <v>146640</v>
      </c>
      <c r="M69" s="19">
        <f t="shared" si="10"/>
        <v>0</v>
      </c>
    </row>
    <row r="70" spans="1:13" ht="17.100000000000001" customHeight="1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8"/>
        <v>0</v>
      </c>
      <c r="H70" s="19">
        <v>0</v>
      </c>
      <c r="I70" s="19">
        <v>0</v>
      </c>
      <c r="J70" s="21" t="s">
        <v>7</v>
      </c>
      <c r="K70" s="22">
        <f t="shared" si="11"/>
        <v>0</v>
      </c>
      <c r="L70" s="19">
        <f t="shared" si="9"/>
        <v>454020</v>
      </c>
      <c r="M70" s="19">
        <f t="shared" si="10"/>
        <v>0</v>
      </c>
    </row>
    <row r="71" spans="1:13" ht="17.100000000000001" customHeight="1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8"/>
        <v>0</v>
      </c>
      <c r="H71" s="19">
        <v>0</v>
      </c>
      <c r="I71" s="19">
        <v>0</v>
      </c>
      <c r="J71" s="21" t="s">
        <v>7</v>
      </c>
      <c r="K71" s="22">
        <f t="shared" si="11"/>
        <v>0</v>
      </c>
      <c r="L71" s="19">
        <f t="shared" si="9"/>
        <v>947520</v>
      </c>
      <c r="M71" s="19">
        <f t="shared" si="10"/>
        <v>0</v>
      </c>
    </row>
    <row r="72" spans="1:13" ht="17.100000000000001" customHeight="1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8"/>
        <v>0</v>
      </c>
      <c r="H72" s="19">
        <v>0</v>
      </c>
      <c r="I72" s="19">
        <v>0</v>
      </c>
      <c r="J72" s="21" t="s">
        <v>7</v>
      </c>
      <c r="K72" s="22">
        <f t="shared" si="11"/>
        <v>0</v>
      </c>
      <c r="L72" s="19">
        <f t="shared" si="9"/>
        <v>2192080</v>
      </c>
      <c r="M72" s="19">
        <f t="shared" si="10"/>
        <v>0</v>
      </c>
    </row>
    <row r="73" spans="1:13" ht="17.100000000000001" customHeight="1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8"/>
        <v>0</v>
      </c>
      <c r="H73" s="19">
        <v>0</v>
      </c>
      <c r="I73" s="19">
        <v>0</v>
      </c>
      <c r="J73" s="21" t="s">
        <v>7</v>
      </c>
      <c r="K73" s="22">
        <f t="shared" si="11"/>
        <v>0</v>
      </c>
      <c r="L73" s="19">
        <f t="shared" si="9"/>
        <v>340280</v>
      </c>
      <c r="M73" s="19">
        <f t="shared" si="10"/>
        <v>0</v>
      </c>
    </row>
    <row r="74" spans="1:13" ht="17.100000000000001" customHeight="1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8"/>
        <v>0</v>
      </c>
      <c r="H74" s="19">
        <v>0</v>
      </c>
      <c r="I74" s="19">
        <v>0</v>
      </c>
      <c r="J74" s="21" t="s">
        <v>7</v>
      </c>
      <c r="K74" s="22">
        <f t="shared" si="11"/>
        <v>0</v>
      </c>
      <c r="L74" s="19">
        <f t="shared" si="9"/>
        <v>645780</v>
      </c>
      <c r="M74" s="19">
        <f t="shared" si="10"/>
        <v>0</v>
      </c>
    </row>
    <row r="75" spans="1:13" ht="17.100000000000001" customHeight="1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2">E75-F75</f>
        <v>0</v>
      </c>
      <c r="H75" s="19">
        <v>0</v>
      </c>
      <c r="I75" s="19">
        <v>0</v>
      </c>
      <c r="J75" s="21" t="s">
        <v>7</v>
      </c>
      <c r="K75" s="22">
        <f t="shared" si="11"/>
        <v>0</v>
      </c>
      <c r="L75" s="19">
        <f t="shared" ref="L75:L138" si="13">F75+K75</f>
        <v>165440</v>
      </c>
      <c r="M75" s="19">
        <f t="shared" ref="M75:M138" si="14">E75-L75</f>
        <v>0</v>
      </c>
    </row>
    <row r="76" spans="1:13" ht="17.100000000000001" customHeight="1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2"/>
        <v>0</v>
      </c>
      <c r="H76" s="19">
        <v>0</v>
      </c>
      <c r="I76" s="19">
        <v>0</v>
      </c>
      <c r="J76" s="21" t="s">
        <v>7</v>
      </c>
      <c r="K76" s="22">
        <f t="shared" si="11"/>
        <v>0</v>
      </c>
      <c r="L76" s="19">
        <f t="shared" si="13"/>
        <v>107415</v>
      </c>
      <c r="M76" s="19">
        <f t="shared" si="14"/>
        <v>0</v>
      </c>
    </row>
    <row r="77" spans="1:13" ht="17.100000000000001" customHeight="1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2"/>
        <v>0</v>
      </c>
      <c r="H77" s="19">
        <v>0</v>
      </c>
      <c r="I77" s="19">
        <v>0</v>
      </c>
      <c r="J77" s="21" t="s">
        <v>7</v>
      </c>
      <c r="K77" s="22">
        <f t="shared" si="11"/>
        <v>0</v>
      </c>
      <c r="L77" s="19">
        <f t="shared" si="13"/>
        <v>81840</v>
      </c>
      <c r="M77" s="19">
        <f t="shared" si="14"/>
        <v>0</v>
      </c>
    </row>
    <row r="78" spans="1:13" ht="17.100000000000001" customHeight="1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2"/>
        <v>0</v>
      </c>
      <c r="H78" s="19">
        <v>0</v>
      </c>
      <c r="I78" s="19">
        <v>0</v>
      </c>
      <c r="J78" s="21" t="s">
        <v>7</v>
      </c>
      <c r="K78" s="22">
        <f t="shared" si="11"/>
        <v>0</v>
      </c>
      <c r="L78" s="19">
        <f t="shared" si="13"/>
        <v>122760</v>
      </c>
      <c r="M78" s="19">
        <f t="shared" si="14"/>
        <v>0</v>
      </c>
    </row>
    <row r="79" spans="1:13" ht="17.100000000000001" customHeight="1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2"/>
        <v>0</v>
      </c>
      <c r="H79" s="19">
        <v>0</v>
      </c>
      <c r="I79" s="19">
        <v>0</v>
      </c>
      <c r="J79" s="21" t="s">
        <v>7</v>
      </c>
      <c r="K79" s="22">
        <f t="shared" si="11"/>
        <v>0</v>
      </c>
      <c r="L79" s="19">
        <f t="shared" si="13"/>
        <v>155100</v>
      </c>
      <c r="M79" s="19">
        <f t="shared" si="14"/>
        <v>0</v>
      </c>
    </row>
    <row r="80" spans="1:13" ht="17.100000000000001" customHeight="1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2"/>
        <v>0</v>
      </c>
      <c r="H80" s="19">
        <v>0</v>
      </c>
      <c r="I80" s="19">
        <v>0</v>
      </c>
      <c r="J80" s="21" t="s">
        <v>7</v>
      </c>
      <c r="K80" s="22">
        <f t="shared" si="11"/>
        <v>0</v>
      </c>
      <c r="L80" s="19">
        <f t="shared" si="13"/>
        <v>327120</v>
      </c>
      <c r="M80" s="19">
        <f t="shared" si="14"/>
        <v>0</v>
      </c>
    </row>
    <row r="81" spans="1:13" ht="17.100000000000001" customHeight="1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2"/>
        <v>0</v>
      </c>
      <c r="H81" s="19">
        <v>0</v>
      </c>
      <c r="I81" s="19">
        <v>0</v>
      </c>
      <c r="J81" s="21" t="s">
        <v>7</v>
      </c>
      <c r="K81" s="22">
        <f t="shared" si="11"/>
        <v>0</v>
      </c>
      <c r="L81" s="19">
        <f t="shared" si="13"/>
        <v>490680</v>
      </c>
      <c r="M81" s="19">
        <f t="shared" si="14"/>
        <v>0</v>
      </c>
    </row>
    <row r="82" spans="1:13" ht="17.100000000000001" customHeight="1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2"/>
        <v>0</v>
      </c>
      <c r="H82" s="19">
        <v>0</v>
      </c>
      <c r="I82" s="19">
        <v>0</v>
      </c>
      <c r="J82" s="21" t="s">
        <v>7</v>
      </c>
      <c r="K82" s="22">
        <f t="shared" si="11"/>
        <v>0</v>
      </c>
      <c r="L82" s="19">
        <f t="shared" si="13"/>
        <v>917440</v>
      </c>
      <c r="M82" s="19">
        <f t="shared" si="14"/>
        <v>0</v>
      </c>
    </row>
    <row r="83" spans="1:13" ht="17.100000000000001" customHeight="1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2"/>
        <v>0</v>
      </c>
      <c r="H83" s="19">
        <v>0</v>
      </c>
      <c r="I83" s="19">
        <v>0</v>
      </c>
      <c r="J83" s="21" t="s">
        <v>7</v>
      </c>
      <c r="K83" s="22">
        <f t="shared" si="11"/>
        <v>0</v>
      </c>
      <c r="L83" s="19">
        <f t="shared" si="13"/>
        <v>272600</v>
      </c>
      <c r="M83" s="19">
        <f t="shared" si="14"/>
        <v>0</v>
      </c>
    </row>
    <row r="84" spans="1:13" ht="17.100000000000001" customHeight="1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2"/>
        <v>0</v>
      </c>
      <c r="H84" s="19">
        <v>0</v>
      </c>
      <c r="I84" s="19">
        <v>0</v>
      </c>
      <c r="J84" s="21" t="s">
        <v>7</v>
      </c>
      <c r="K84" s="22">
        <f t="shared" si="11"/>
        <v>0</v>
      </c>
      <c r="L84" s="19">
        <f t="shared" si="13"/>
        <v>223720</v>
      </c>
      <c r="M84" s="19">
        <f t="shared" si="14"/>
        <v>0</v>
      </c>
    </row>
    <row r="85" spans="1:13" ht="17.100000000000001" customHeight="1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2"/>
        <v>0</v>
      </c>
      <c r="H85" s="19">
        <v>0</v>
      </c>
      <c r="I85" s="19">
        <v>0</v>
      </c>
      <c r="J85" s="21" t="s">
        <v>7</v>
      </c>
      <c r="K85" s="22">
        <f t="shared" si="11"/>
        <v>0</v>
      </c>
      <c r="L85" s="19">
        <f t="shared" si="13"/>
        <v>43240</v>
      </c>
      <c r="M85" s="19">
        <f t="shared" si="14"/>
        <v>0</v>
      </c>
    </row>
    <row r="86" spans="1:13" ht="17.100000000000001" customHeight="1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2"/>
        <v>0</v>
      </c>
      <c r="H86" s="19">
        <v>0</v>
      </c>
      <c r="I86" s="19">
        <v>0</v>
      </c>
      <c r="J86" s="21" t="s">
        <v>7</v>
      </c>
      <c r="K86" s="22">
        <f t="shared" si="11"/>
        <v>0</v>
      </c>
      <c r="L86" s="19">
        <f t="shared" si="13"/>
        <v>33840</v>
      </c>
      <c r="M86" s="19">
        <f t="shared" si="14"/>
        <v>0</v>
      </c>
    </row>
    <row r="87" spans="1:13" ht="17.100000000000001" customHeight="1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2"/>
        <v>0</v>
      </c>
      <c r="H87" s="19">
        <v>0</v>
      </c>
      <c r="I87" s="19">
        <v>0</v>
      </c>
      <c r="J87" s="21" t="s">
        <v>7</v>
      </c>
      <c r="K87" s="22">
        <f t="shared" si="11"/>
        <v>0</v>
      </c>
      <c r="L87" s="19">
        <f t="shared" si="13"/>
        <v>45120</v>
      </c>
      <c r="M87" s="19">
        <f t="shared" si="14"/>
        <v>0</v>
      </c>
    </row>
    <row r="88" spans="1:13" ht="17.100000000000001" customHeight="1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2"/>
        <v>0</v>
      </c>
      <c r="H88" s="19">
        <v>0</v>
      </c>
      <c r="I88" s="19">
        <v>0</v>
      </c>
      <c r="J88" s="21" t="s">
        <v>7</v>
      </c>
      <c r="K88" s="22">
        <f t="shared" si="11"/>
        <v>0</v>
      </c>
      <c r="L88" s="19">
        <f t="shared" si="13"/>
        <v>229360</v>
      </c>
      <c r="M88" s="19">
        <f t="shared" si="14"/>
        <v>0</v>
      </c>
    </row>
    <row r="89" spans="1:13" ht="17.100000000000001" customHeight="1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2"/>
        <v>0</v>
      </c>
      <c r="H89" s="19">
        <v>0</v>
      </c>
      <c r="I89" s="19">
        <v>0</v>
      </c>
      <c r="J89" s="21" t="s">
        <v>7</v>
      </c>
      <c r="K89" s="22">
        <f t="shared" si="11"/>
        <v>0</v>
      </c>
      <c r="L89" s="19">
        <f t="shared" si="13"/>
        <v>159500</v>
      </c>
      <c r="M89" s="19">
        <f t="shared" si="14"/>
        <v>0</v>
      </c>
    </row>
    <row r="90" spans="1:13" ht="17.100000000000001" customHeight="1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2"/>
        <v>0</v>
      </c>
      <c r="H90" s="19">
        <v>0</v>
      </c>
      <c r="I90" s="19">
        <v>0</v>
      </c>
      <c r="J90" s="21" t="s">
        <v>7</v>
      </c>
      <c r="K90" s="22">
        <f t="shared" si="11"/>
        <v>0</v>
      </c>
      <c r="L90" s="19">
        <f t="shared" si="13"/>
        <v>291500</v>
      </c>
      <c r="M90" s="19">
        <f t="shared" si="14"/>
        <v>0</v>
      </c>
    </row>
    <row r="91" spans="1:13" ht="17.100000000000001" customHeight="1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2"/>
        <v>0</v>
      </c>
      <c r="H91" s="19">
        <v>0</v>
      </c>
      <c r="I91" s="19">
        <v>0</v>
      </c>
      <c r="J91" s="21" t="s">
        <v>7</v>
      </c>
      <c r="K91" s="22">
        <f t="shared" si="11"/>
        <v>0</v>
      </c>
      <c r="L91" s="19">
        <f t="shared" si="13"/>
        <v>6760000</v>
      </c>
      <c r="M91" s="19">
        <f t="shared" si="14"/>
        <v>0</v>
      </c>
    </row>
    <row r="92" spans="1:13" ht="17.100000000000001" customHeight="1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2"/>
        <v>0</v>
      </c>
      <c r="H92" s="19">
        <v>0</v>
      </c>
      <c r="I92" s="19">
        <v>0</v>
      </c>
      <c r="J92" s="21" t="s">
        <v>7</v>
      </c>
      <c r="K92" s="22">
        <f t="shared" si="11"/>
        <v>0</v>
      </c>
      <c r="L92" s="19">
        <f t="shared" si="13"/>
        <v>148500</v>
      </c>
      <c r="M92" s="19">
        <f t="shared" si="14"/>
        <v>0</v>
      </c>
    </row>
    <row r="93" spans="1:13" ht="17.100000000000001" customHeight="1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2"/>
        <v>0</v>
      </c>
      <c r="H93" s="19">
        <v>0</v>
      </c>
      <c r="I93" s="19">
        <v>0</v>
      </c>
      <c r="J93" s="21" t="s">
        <v>7</v>
      </c>
      <c r="K93" s="22">
        <f t="shared" si="11"/>
        <v>0</v>
      </c>
      <c r="L93" s="19">
        <f t="shared" si="13"/>
        <v>594000</v>
      </c>
      <c r="M93" s="19">
        <f t="shared" si="14"/>
        <v>0</v>
      </c>
    </row>
    <row r="94" spans="1:13" ht="17.100000000000001" customHeight="1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2"/>
        <v>0</v>
      </c>
      <c r="H94" s="19">
        <v>0</v>
      </c>
      <c r="I94" s="19">
        <v>0</v>
      </c>
      <c r="J94" s="21" t="s">
        <v>7</v>
      </c>
      <c r="K94" s="22">
        <f t="shared" si="11"/>
        <v>0</v>
      </c>
      <c r="L94" s="19">
        <f t="shared" si="13"/>
        <v>148500</v>
      </c>
      <c r="M94" s="19">
        <f t="shared" si="14"/>
        <v>0</v>
      </c>
    </row>
    <row r="95" spans="1:13" ht="17.100000000000001" customHeight="1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2"/>
        <v>0</v>
      </c>
      <c r="H95" s="19">
        <v>0</v>
      </c>
      <c r="I95" s="19">
        <v>0</v>
      </c>
      <c r="J95" s="21" t="s">
        <v>7</v>
      </c>
      <c r="K95" s="22">
        <f t="shared" si="11"/>
        <v>0</v>
      </c>
      <c r="L95" s="19">
        <f t="shared" si="13"/>
        <v>257400</v>
      </c>
      <c r="M95" s="19">
        <f t="shared" si="14"/>
        <v>0</v>
      </c>
    </row>
    <row r="96" spans="1:13" ht="17.100000000000001" customHeight="1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2"/>
        <v>0</v>
      </c>
      <c r="H96" s="19">
        <v>0</v>
      </c>
      <c r="I96" s="19">
        <v>0</v>
      </c>
      <c r="J96" s="21" t="s">
        <v>7</v>
      </c>
      <c r="K96" s="22">
        <f t="shared" si="11"/>
        <v>0</v>
      </c>
      <c r="L96" s="19">
        <f t="shared" si="13"/>
        <v>22000</v>
      </c>
      <c r="M96" s="19">
        <f t="shared" si="14"/>
        <v>0</v>
      </c>
    </row>
    <row r="97" spans="1:13" ht="17.100000000000001" customHeight="1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2"/>
        <v>0</v>
      </c>
      <c r="H97" s="19">
        <v>0</v>
      </c>
      <c r="I97" s="19">
        <v>0</v>
      </c>
      <c r="J97" s="21" t="s">
        <v>7</v>
      </c>
      <c r="K97" s="22">
        <f t="shared" si="11"/>
        <v>0</v>
      </c>
      <c r="L97" s="19">
        <f t="shared" si="13"/>
        <v>4510000</v>
      </c>
      <c r="M97" s="19">
        <f t="shared" si="14"/>
        <v>0</v>
      </c>
    </row>
    <row r="98" spans="1:13" ht="17.100000000000001" customHeight="1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2"/>
        <v>0</v>
      </c>
      <c r="H98" s="19">
        <v>0</v>
      </c>
      <c r="I98" s="19">
        <v>0</v>
      </c>
      <c r="J98" s="21" t="s">
        <v>7</v>
      </c>
      <c r="K98" s="22">
        <f t="shared" si="11"/>
        <v>0</v>
      </c>
      <c r="L98" s="19">
        <f t="shared" si="13"/>
        <v>836000</v>
      </c>
      <c r="M98" s="19">
        <f t="shared" si="14"/>
        <v>0</v>
      </c>
    </row>
    <row r="99" spans="1:13" ht="17.100000000000001" customHeight="1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2"/>
        <v>0</v>
      </c>
      <c r="H99" s="19">
        <v>0</v>
      </c>
      <c r="I99" s="19">
        <v>0</v>
      </c>
      <c r="J99" s="21" t="s">
        <v>7</v>
      </c>
      <c r="K99" s="22">
        <f t="shared" si="11"/>
        <v>0</v>
      </c>
      <c r="L99" s="19">
        <f t="shared" si="13"/>
        <v>4500000</v>
      </c>
      <c r="M99" s="19">
        <f t="shared" si="14"/>
        <v>0</v>
      </c>
    </row>
    <row r="100" spans="1:13" ht="17.100000000000001" customHeight="1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2"/>
        <v>0</v>
      </c>
      <c r="H100" s="19">
        <v>0</v>
      </c>
      <c r="I100" s="19">
        <v>0</v>
      </c>
      <c r="J100" s="21" t="s">
        <v>7</v>
      </c>
      <c r="K100" s="22">
        <f t="shared" si="11"/>
        <v>0</v>
      </c>
      <c r="L100" s="19">
        <f t="shared" si="13"/>
        <v>3474970</v>
      </c>
      <c r="M100" s="19">
        <f t="shared" si="14"/>
        <v>0</v>
      </c>
    </row>
    <row r="101" spans="1:13" ht="17.100000000000001" customHeight="1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2"/>
        <v>0</v>
      </c>
      <c r="H101" s="19">
        <v>0</v>
      </c>
      <c r="I101" s="19">
        <v>0</v>
      </c>
      <c r="J101" s="21" t="s">
        <v>7</v>
      </c>
      <c r="K101" s="22">
        <f t="shared" si="11"/>
        <v>0</v>
      </c>
      <c r="L101" s="19">
        <f t="shared" si="13"/>
        <v>1951480</v>
      </c>
      <c r="M101" s="19">
        <f t="shared" si="14"/>
        <v>0</v>
      </c>
    </row>
    <row r="102" spans="1:13" ht="17.100000000000001" customHeight="1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2"/>
        <v>0</v>
      </c>
      <c r="H102" s="19">
        <v>0</v>
      </c>
      <c r="I102" s="19">
        <v>0</v>
      </c>
      <c r="J102" s="21" t="s">
        <v>7</v>
      </c>
      <c r="K102" s="22">
        <f t="shared" si="11"/>
        <v>0</v>
      </c>
      <c r="L102" s="19">
        <f t="shared" si="13"/>
        <v>729300</v>
      </c>
      <c r="M102" s="19">
        <f t="shared" si="14"/>
        <v>0</v>
      </c>
    </row>
    <row r="103" spans="1:13" ht="17.100000000000001" customHeight="1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2"/>
        <v>0</v>
      </c>
      <c r="H103" s="19">
        <v>0</v>
      </c>
      <c r="I103" s="19">
        <v>0</v>
      </c>
      <c r="J103" s="21" t="s">
        <v>7</v>
      </c>
      <c r="K103" s="22">
        <f t="shared" si="11"/>
        <v>0</v>
      </c>
      <c r="L103" s="19">
        <f t="shared" si="13"/>
        <v>544320</v>
      </c>
      <c r="M103" s="19">
        <f t="shared" si="14"/>
        <v>0</v>
      </c>
    </row>
    <row r="104" spans="1:13" ht="17.100000000000001" customHeight="1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2"/>
        <v>0</v>
      </c>
      <c r="H104" s="19">
        <v>0</v>
      </c>
      <c r="I104" s="19">
        <v>0</v>
      </c>
      <c r="J104" s="21" t="s">
        <v>7</v>
      </c>
      <c r="K104" s="22">
        <f t="shared" si="11"/>
        <v>0</v>
      </c>
      <c r="L104" s="19">
        <f t="shared" si="13"/>
        <v>14484960</v>
      </c>
      <c r="M104" s="19">
        <f t="shared" si="14"/>
        <v>0</v>
      </c>
    </row>
    <row r="105" spans="1:13" ht="17.100000000000001" customHeight="1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2"/>
        <v>0</v>
      </c>
      <c r="H105" s="19">
        <v>0</v>
      </c>
      <c r="I105" s="19">
        <v>0</v>
      </c>
      <c r="J105" s="21" t="s">
        <v>7</v>
      </c>
      <c r="K105" s="22">
        <f t="shared" si="11"/>
        <v>0</v>
      </c>
      <c r="L105" s="19">
        <f t="shared" si="13"/>
        <v>612000</v>
      </c>
      <c r="M105" s="19">
        <f t="shared" si="14"/>
        <v>0</v>
      </c>
    </row>
    <row r="106" spans="1:13" ht="17.100000000000001" customHeight="1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2"/>
        <v>0</v>
      </c>
      <c r="H106" s="19">
        <v>0</v>
      </c>
      <c r="I106" s="19">
        <v>0</v>
      </c>
      <c r="J106" s="21" t="s">
        <v>7</v>
      </c>
      <c r="K106" s="22">
        <f t="shared" si="11"/>
        <v>0</v>
      </c>
      <c r="L106" s="19">
        <f t="shared" si="13"/>
        <v>545600</v>
      </c>
      <c r="M106" s="19">
        <f t="shared" si="14"/>
        <v>0</v>
      </c>
    </row>
    <row r="107" spans="1:13" ht="17.100000000000001" customHeight="1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2"/>
        <v>0</v>
      </c>
      <c r="H107" s="19">
        <v>0</v>
      </c>
      <c r="I107" s="19">
        <v>0</v>
      </c>
      <c r="J107" s="21" t="s">
        <v>7</v>
      </c>
      <c r="K107" s="22">
        <f t="shared" si="11"/>
        <v>0</v>
      </c>
      <c r="L107" s="19">
        <f t="shared" si="13"/>
        <v>453600</v>
      </c>
      <c r="M107" s="19">
        <f t="shared" si="14"/>
        <v>0</v>
      </c>
    </row>
    <row r="108" spans="1:13" ht="17.100000000000001" customHeight="1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2"/>
        <v>0</v>
      </c>
      <c r="H108" s="19">
        <v>0</v>
      </c>
      <c r="I108" s="19">
        <v>0</v>
      </c>
      <c r="J108" s="21" t="s">
        <v>7</v>
      </c>
      <c r="K108" s="22">
        <f t="shared" si="11"/>
        <v>0</v>
      </c>
      <c r="L108" s="19">
        <f t="shared" si="13"/>
        <v>5945000</v>
      </c>
      <c r="M108" s="19">
        <f t="shared" si="14"/>
        <v>0</v>
      </c>
    </row>
    <row r="109" spans="1:13" ht="17.100000000000001" customHeight="1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2"/>
        <v>0</v>
      </c>
      <c r="H109" s="19">
        <v>0</v>
      </c>
      <c r="I109" s="19">
        <v>0</v>
      </c>
      <c r="J109" s="21" t="s">
        <v>7</v>
      </c>
      <c r="K109" s="22">
        <f t="shared" si="11"/>
        <v>0</v>
      </c>
      <c r="L109" s="19">
        <f t="shared" si="13"/>
        <v>145000</v>
      </c>
      <c r="M109" s="19">
        <f t="shared" si="14"/>
        <v>0</v>
      </c>
    </row>
    <row r="110" spans="1:13" ht="17.100000000000001" customHeight="1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2"/>
        <v>0</v>
      </c>
      <c r="H110" s="19">
        <v>0</v>
      </c>
      <c r="I110" s="19">
        <v>0</v>
      </c>
      <c r="J110" s="21" t="s">
        <v>7</v>
      </c>
      <c r="K110" s="22">
        <f t="shared" si="11"/>
        <v>0</v>
      </c>
      <c r="L110" s="19">
        <f t="shared" si="13"/>
        <v>2381700</v>
      </c>
      <c r="M110" s="19">
        <f t="shared" si="14"/>
        <v>0</v>
      </c>
    </row>
    <row r="111" spans="1:13" ht="17.100000000000001" customHeight="1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2"/>
        <v>0</v>
      </c>
      <c r="H111" s="19">
        <v>0</v>
      </c>
      <c r="I111" s="19">
        <v>0</v>
      </c>
      <c r="J111" s="21" t="s">
        <v>7</v>
      </c>
      <c r="K111" s="22">
        <f t="shared" si="11"/>
        <v>0</v>
      </c>
      <c r="L111" s="19">
        <f t="shared" si="13"/>
        <v>2456800</v>
      </c>
      <c r="M111" s="19">
        <f t="shared" si="14"/>
        <v>0</v>
      </c>
    </row>
    <row r="112" spans="1:13" ht="17.100000000000001" customHeight="1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2"/>
        <v>0</v>
      </c>
      <c r="H112" s="19">
        <v>0</v>
      </c>
      <c r="I112" s="19">
        <v>0</v>
      </c>
      <c r="J112" s="21" t="s">
        <v>7</v>
      </c>
      <c r="K112" s="22">
        <f t="shared" si="11"/>
        <v>0</v>
      </c>
      <c r="L112" s="19">
        <f t="shared" si="13"/>
        <v>550000</v>
      </c>
      <c r="M112" s="19">
        <f t="shared" si="14"/>
        <v>0</v>
      </c>
    </row>
    <row r="113" spans="1:13" ht="17.100000000000001" customHeight="1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2"/>
        <v>0</v>
      </c>
      <c r="H113" s="19">
        <v>0</v>
      </c>
      <c r="I113" s="19">
        <v>0</v>
      </c>
      <c r="J113" s="21" t="s">
        <v>7</v>
      </c>
      <c r="K113" s="22">
        <f t="shared" si="11"/>
        <v>0</v>
      </c>
      <c r="L113" s="19">
        <f t="shared" si="13"/>
        <v>200200</v>
      </c>
      <c r="M113" s="19">
        <f t="shared" si="14"/>
        <v>0</v>
      </c>
    </row>
    <row r="114" spans="1:13" ht="17.100000000000001" customHeight="1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2"/>
        <v>0</v>
      </c>
      <c r="H114" s="19">
        <v>0</v>
      </c>
      <c r="I114" s="19">
        <v>0</v>
      </c>
      <c r="J114" s="21" t="s">
        <v>7</v>
      </c>
      <c r="K114" s="22">
        <f t="shared" si="11"/>
        <v>0</v>
      </c>
      <c r="L114" s="19">
        <f t="shared" si="13"/>
        <v>253000</v>
      </c>
      <c r="M114" s="19">
        <f t="shared" si="14"/>
        <v>0</v>
      </c>
    </row>
    <row r="115" spans="1:13" ht="17.100000000000001" customHeight="1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2"/>
        <v>0</v>
      </c>
      <c r="H115" s="19">
        <v>0</v>
      </c>
      <c r="I115" s="19">
        <v>0</v>
      </c>
      <c r="J115" s="21" t="s">
        <v>7</v>
      </c>
      <c r="K115" s="22">
        <f t="shared" si="11"/>
        <v>0</v>
      </c>
      <c r="L115" s="19">
        <f t="shared" si="13"/>
        <v>330000</v>
      </c>
      <c r="M115" s="19">
        <f t="shared" si="14"/>
        <v>0</v>
      </c>
    </row>
    <row r="116" spans="1:13" ht="17.100000000000001" customHeight="1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2"/>
        <v>0</v>
      </c>
      <c r="H116" s="19">
        <v>0</v>
      </c>
      <c r="I116" s="19">
        <v>0</v>
      </c>
      <c r="J116" s="21" t="s">
        <v>7</v>
      </c>
      <c r="K116" s="22">
        <f t="shared" si="11"/>
        <v>0</v>
      </c>
      <c r="L116" s="19">
        <f t="shared" si="13"/>
        <v>2492600</v>
      </c>
      <c r="M116" s="19">
        <f t="shared" si="14"/>
        <v>0</v>
      </c>
    </row>
    <row r="117" spans="1:13" ht="17.100000000000001" customHeight="1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2"/>
        <v>0</v>
      </c>
      <c r="H117" s="19">
        <v>0</v>
      </c>
      <c r="I117" s="19">
        <v>0</v>
      </c>
      <c r="J117" s="21" t="s">
        <v>7</v>
      </c>
      <c r="K117" s="22">
        <f t="shared" si="11"/>
        <v>0</v>
      </c>
      <c r="L117" s="19">
        <f t="shared" si="13"/>
        <v>1113200</v>
      </c>
      <c r="M117" s="19">
        <f t="shared" si="14"/>
        <v>0</v>
      </c>
    </row>
    <row r="118" spans="1:13" ht="17.100000000000001" customHeight="1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2"/>
        <v>0</v>
      </c>
      <c r="H118" s="19">
        <v>0</v>
      </c>
      <c r="I118" s="19">
        <v>0</v>
      </c>
      <c r="J118" s="21" t="s">
        <v>7</v>
      </c>
      <c r="K118" s="22">
        <f t="shared" si="11"/>
        <v>0</v>
      </c>
      <c r="L118" s="19">
        <f t="shared" si="13"/>
        <v>865000</v>
      </c>
      <c r="M118" s="19">
        <f t="shared" si="14"/>
        <v>0</v>
      </c>
    </row>
    <row r="119" spans="1:13" ht="17.100000000000001" customHeight="1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2"/>
        <v>0</v>
      </c>
      <c r="H119" s="19">
        <v>0</v>
      </c>
      <c r="I119" s="19">
        <v>0</v>
      </c>
      <c r="J119" s="21" t="s">
        <v>7</v>
      </c>
      <c r="K119" s="22">
        <f t="shared" si="11"/>
        <v>0</v>
      </c>
      <c r="L119" s="19">
        <f t="shared" si="13"/>
        <v>577940</v>
      </c>
      <c r="M119" s="19">
        <f t="shared" si="14"/>
        <v>0</v>
      </c>
    </row>
    <row r="120" spans="1:13" ht="17.100000000000001" customHeight="1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2"/>
        <v>0</v>
      </c>
      <c r="H120" s="19">
        <v>0</v>
      </c>
      <c r="I120" s="19">
        <v>0</v>
      </c>
      <c r="J120" s="21" t="s">
        <v>7</v>
      </c>
      <c r="K120" s="22">
        <f t="shared" si="11"/>
        <v>0</v>
      </c>
      <c r="L120" s="19">
        <f t="shared" si="13"/>
        <v>1122000</v>
      </c>
      <c r="M120" s="19">
        <f t="shared" si="14"/>
        <v>0</v>
      </c>
    </row>
    <row r="121" spans="1:13" ht="17.100000000000001" customHeight="1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2"/>
        <v>0</v>
      </c>
      <c r="H121" s="19">
        <v>0</v>
      </c>
      <c r="I121" s="19">
        <v>0</v>
      </c>
      <c r="J121" s="21" t="s">
        <v>7</v>
      </c>
      <c r="K121" s="22">
        <f t="shared" si="11"/>
        <v>0</v>
      </c>
      <c r="L121" s="19">
        <f t="shared" si="13"/>
        <v>1320000</v>
      </c>
      <c r="M121" s="19">
        <f t="shared" si="14"/>
        <v>0</v>
      </c>
    </row>
    <row r="122" spans="1:13" ht="17.100000000000001" customHeight="1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2"/>
        <v>0</v>
      </c>
      <c r="H122" s="19">
        <v>0</v>
      </c>
      <c r="I122" s="19">
        <v>0</v>
      </c>
      <c r="J122" s="21" t="s">
        <v>7</v>
      </c>
      <c r="K122" s="22">
        <f t="shared" si="11"/>
        <v>0</v>
      </c>
      <c r="L122" s="19">
        <f t="shared" si="13"/>
        <v>614500</v>
      </c>
      <c r="M122" s="19">
        <f t="shared" si="14"/>
        <v>0</v>
      </c>
    </row>
    <row r="123" spans="1:13" ht="17.100000000000001" customHeight="1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2"/>
        <v>0</v>
      </c>
      <c r="H123" s="19">
        <v>0</v>
      </c>
      <c r="I123" s="19">
        <v>0</v>
      </c>
      <c r="J123" s="21" t="s">
        <v>7</v>
      </c>
      <c r="K123" s="22">
        <f t="shared" si="11"/>
        <v>0</v>
      </c>
      <c r="L123" s="19">
        <f t="shared" si="13"/>
        <v>1300000</v>
      </c>
      <c r="M123" s="19">
        <f t="shared" si="14"/>
        <v>0</v>
      </c>
    </row>
    <row r="124" spans="1:13" ht="17.100000000000001" customHeight="1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2"/>
        <v>0</v>
      </c>
      <c r="H124" s="19">
        <v>0</v>
      </c>
      <c r="I124" s="19">
        <v>0</v>
      </c>
      <c r="J124" s="21" t="s">
        <v>7</v>
      </c>
      <c r="K124" s="22">
        <f t="shared" si="11"/>
        <v>0</v>
      </c>
      <c r="L124" s="19">
        <f t="shared" si="13"/>
        <v>2700000</v>
      </c>
      <c r="M124" s="19">
        <f t="shared" si="14"/>
        <v>0</v>
      </c>
    </row>
    <row r="125" spans="1:13" ht="17.100000000000001" customHeight="1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2"/>
        <v>0</v>
      </c>
      <c r="H125" s="19">
        <v>0</v>
      </c>
      <c r="I125" s="19">
        <v>0</v>
      </c>
      <c r="J125" s="21" t="s">
        <v>7</v>
      </c>
      <c r="K125" s="22">
        <f t="shared" si="11"/>
        <v>0</v>
      </c>
      <c r="L125" s="19">
        <f t="shared" si="13"/>
        <v>3232800</v>
      </c>
      <c r="M125" s="19">
        <f t="shared" si="14"/>
        <v>0</v>
      </c>
    </row>
    <row r="126" spans="1:13" ht="17.100000000000001" customHeight="1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2"/>
        <v>0</v>
      </c>
      <c r="H126" s="19">
        <v>0</v>
      </c>
      <c r="I126" s="19">
        <v>0</v>
      </c>
      <c r="J126" s="21" t="s">
        <v>7</v>
      </c>
      <c r="K126" s="22">
        <f t="shared" si="11"/>
        <v>0</v>
      </c>
      <c r="L126" s="19">
        <f t="shared" si="13"/>
        <v>297000</v>
      </c>
      <c r="M126" s="19">
        <f t="shared" si="14"/>
        <v>0</v>
      </c>
    </row>
    <row r="127" spans="1:13" ht="17.100000000000001" customHeight="1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2"/>
        <v>0</v>
      </c>
      <c r="H127" s="19">
        <v>0</v>
      </c>
      <c r="I127" s="19">
        <v>0</v>
      </c>
      <c r="J127" s="21" t="s">
        <v>7</v>
      </c>
      <c r="K127" s="22">
        <f t="shared" si="11"/>
        <v>0</v>
      </c>
      <c r="L127" s="19">
        <f t="shared" si="13"/>
        <v>231000</v>
      </c>
      <c r="M127" s="19">
        <f t="shared" si="14"/>
        <v>0</v>
      </c>
    </row>
    <row r="128" spans="1:13" ht="17.100000000000001" customHeight="1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2"/>
        <v>0</v>
      </c>
      <c r="H128" s="19">
        <v>0</v>
      </c>
      <c r="I128" s="19">
        <v>0</v>
      </c>
      <c r="J128" s="21" t="s">
        <v>7</v>
      </c>
      <c r="K128" s="22">
        <f t="shared" si="11"/>
        <v>0</v>
      </c>
      <c r="L128" s="19">
        <f t="shared" si="13"/>
        <v>303600</v>
      </c>
      <c r="M128" s="19">
        <f t="shared" si="14"/>
        <v>0</v>
      </c>
    </row>
    <row r="129" spans="1:13" ht="17.100000000000001" customHeight="1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2"/>
        <v>0</v>
      </c>
      <c r="H129" s="19">
        <v>0</v>
      </c>
      <c r="I129" s="19">
        <v>0</v>
      </c>
      <c r="J129" s="21" t="s">
        <v>7</v>
      </c>
      <c r="K129" s="22">
        <f t="shared" si="11"/>
        <v>0</v>
      </c>
      <c r="L129" s="19">
        <f t="shared" si="13"/>
        <v>368400</v>
      </c>
      <c r="M129" s="19">
        <f t="shared" si="14"/>
        <v>0</v>
      </c>
    </row>
    <row r="130" spans="1:13" ht="17.100000000000001" customHeight="1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2"/>
        <v>0</v>
      </c>
      <c r="H130" s="19">
        <v>0</v>
      </c>
      <c r="I130" s="19">
        <v>0</v>
      </c>
      <c r="J130" s="21" t="s">
        <v>7</v>
      </c>
      <c r="K130" s="22">
        <f t="shared" si="11"/>
        <v>0</v>
      </c>
      <c r="L130" s="19">
        <f t="shared" si="13"/>
        <v>288970</v>
      </c>
      <c r="M130" s="19">
        <f t="shared" si="14"/>
        <v>0</v>
      </c>
    </row>
    <row r="131" spans="1:13" ht="17.100000000000001" customHeight="1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2"/>
        <v>0</v>
      </c>
      <c r="H131" s="19">
        <v>0</v>
      </c>
      <c r="I131" s="19">
        <v>0</v>
      </c>
      <c r="J131" s="21" t="s">
        <v>7</v>
      </c>
      <c r="K131" s="22">
        <f t="shared" si="11"/>
        <v>0</v>
      </c>
      <c r="L131" s="19">
        <f t="shared" si="13"/>
        <v>1320000</v>
      </c>
      <c r="M131" s="19">
        <f t="shared" si="14"/>
        <v>0</v>
      </c>
    </row>
    <row r="132" spans="1:13" ht="17.100000000000001" customHeight="1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2"/>
        <v>0</v>
      </c>
      <c r="H132" s="19">
        <v>0</v>
      </c>
      <c r="I132" s="19">
        <v>0</v>
      </c>
      <c r="J132" s="21" t="s">
        <v>7</v>
      </c>
      <c r="K132" s="22">
        <f t="shared" si="11"/>
        <v>0</v>
      </c>
      <c r="L132" s="19">
        <f t="shared" si="13"/>
        <v>288970</v>
      </c>
      <c r="M132" s="19">
        <f t="shared" si="14"/>
        <v>0</v>
      </c>
    </row>
    <row r="133" spans="1:13" ht="17.100000000000001" customHeight="1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2"/>
        <v>0</v>
      </c>
      <c r="H133" s="19">
        <v>0</v>
      </c>
      <c r="I133" s="19">
        <v>0</v>
      </c>
      <c r="J133" s="21" t="s">
        <v>7</v>
      </c>
      <c r="K133" s="22">
        <f t="shared" ref="K133:K196" si="15">ROUND((G133)*0.451,0)</f>
        <v>0</v>
      </c>
      <c r="L133" s="19">
        <f t="shared" si="13"/>
        <v>137500</v>
      </c>
      <c r="M133" s="19">
        <f t="shared" si="14"/>
        <v>0</v>
      </c>
    </row>
    <row r="134" spans="1:13" ht="17.100000000000001" customHeight="1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2"/>
        <v>0</v>
      </c>
      <c r="H134" s="19">
        <v>0</v>
      </c>
      <c r="I134" s="19">
        <v>0</v>
      </c>
      <c r="J134" s="21" t="s">
        <v>7</v>
      </c>
      <c r="K134" s="22">
        <f t="shared" si="15"/>
        <v>0</v>
      </c>
      <c r="L134" s="19">
        <f t="shared" si="13"/>
        <v>281600</v>
      </c>
      <c r="M134" s="19">
        <f t="shared" si="14"/>
        <v>0</v>
      </c>
    </row>
    <row r="135" spans="1:13" ht="17.100000000000001" customHeight="1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2"/>
        <v>0</v>
      </c>
      <c r="H135" s="19">
        <v>0</v>
      </c>
      <c r="I135" s="19">
        <v>0</v>
      </c>
      <c r="J135" s="21" t="s">
        <v>7</v>
      </c>
      <c r="K135" s="22">
        <f t="shared" si="15"/>
        <v>0</v>
      </c>
      <c r="L135" s="19">
        <f t="shared" si="13"/>
        <v>300000</v>
      </c>
      <c r="M135" s="19">
        <f t="shared" si="14"/>
        <v>0</v>
      </c>
    </row>
    <row r="136" spans="1:13" ht="17.100000000000001" customHeight="1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2"/>
        <v>0</v>
      </c>
      <c r="H136" s="19">
        <v>0</v>
      </c>
      <c r="I136" s="19">
        <v>0</v>
      </c>
      <c r="J136" s="21" t="s">
        <v>7</v>
      </c>
      <c r="K136" s="22">
        <f t="shared" si="15"/>
        <v>0</v>
      </c>
      <c r="L136" s="19">
        <f t="shared" si="13"/>
        <v>2970000</v>
      </c>
      <c r="M136" s="19">
        <f t="shared" si="14"/>
        <v>0</v>
      </c>
    </row>
    <row r="137" spans="1:13" ht="17.100000000000001" customHeight="1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2"/>
        <v>0</v>
      </c>
      <c r="H137" s="19">
        <v>0</v>
      </c>
      <c r="I137" s="19">
        <v>0</v>
      </c>
      <c r="J137" s="21" t="s">
        <v>7</v>
      </c>
      <c r="K137" s="22">
        <f t="shared" si="15"/>
        <v>0</v>
      </c>
      <c r="L137" s="19">
        <f t="shared" si="13"/>
        <v>350000</v>
      </c>
      <c r="M137" s="19">
        <f t="shared" si="14"/>
        <v>0</v>
      </c>
    </row>
    <row r="138" spans="1:13" ht="17.100000000000001" customHeight="1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2"/>
        <v>0</v>
      </c>
      <c r="H138" s="19">
        <v>0</v>
      </c>
      <c r="I138" s="19">
        <v>0</v>
      </c>
      <c r="J138" s="21" t="s">
        <v>7</v>
      </c>
      <c r="K138" s="22">
        <f t="shared" si="15"/>
        <v>0</v>
      </c>
      <c r="L138" s="19">
        <f t="shared" si="13"/>
        <v>250000</v>
      </c>
      <c r="M138" s="19">
        <f t="shared" si="14"/>
        <v>0</v>
      </c>
    </row>
    <row r="139" spans="1:13" ht="17.100000000000001" customHeight="1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6">E139-F139</f>
        <v>0</v>
      </c>
      <c r="H139" s="19">
        <v>0</v>
      </c>
      <c r="I139" s="19">
        <v>0</v>
      </c>
      <c r="J139" s="21" t="s">
        <v>7</v>
      </c>
      <c r="K139" s="22">
        <f t="shared" si="15"/>
        <v>0</v>
      </c>
      <c r="L139" s="19">
        <f t="shared" ref="L139:L202" si="17">F139+K139</f>
        <v>850000</v>
      </c>
      <c r="M139" s="19">
        <f t="shared" ref="M139:M202" si="18">E139-L139</f>
        <v>0</v>
      </c>
    </row>
    <row r="140" spans="1:13" ht="17.100000000000001" customHeight="1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6"/>
        <v>0</v>
      </c>
      <c r="H140" s="19">
        <v>0</v>
      </c>
      <c r="I140" s="19">
        <v>0</v>
      </c>
      <c r="J140" s="21" t="s">
        <v>7</v>
      </c>
      <c r="K140" s="22">
        <f t="shared" si="15"/>
        <v>0</v>
      </c>
      <c r="L140" s="19">
        <f t="shared" si="17"/>
        <v>125831</v>
      </c>
      <c r="M140" s="19">
        <f t="shared" si="18"/>
        <v>0</v>
      </c>
    </row>
    <row r="141" spans="1:13" ht="17.100000000000001" customHeight="1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6"/>
        <v>0</v>
      </c>
      <c r="H141" s="19">
        <v>0</v>
      </c>
      <c r="I141" s="19">
        <v>0</v>
      </c>
      <c r="J141" s="21" t="s">
        <v>7</v>
      </c>
      <c r="K141" s="22">
        <f t="shared" si="15"/>
        <v>0</v>
      </c>
      <c r="L141" s="19">
        <f t="shared" si="17"/>
        <v>190912</v>
      </c>
      <c r="M141" s="19">
        <f t="shared" si="18"/>
        <v>0</v>
      </c>
    </row>
    <row r="142" spans="1:13" ht="17.100000000000001" customHeight="1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6"/>
        <v>0</v>
      </c>
      <c r="H142" s="19">
        <v>0</v>
      </c>
      <c r="I142" s="19">
        <v>0</v>
      </c>
      <c r="J142" s="21" t="s">
        <v>7</v>
      </c>
      <c r="K142" s="22">
        <f t="shared" si="15"/>
        <v>0</v>
      </c>
      <c r="L142" s="19">
        <f t="shared" si="17"/>
        <v>134456</v>
      </c>
      <c r="M142" s="19">
        <f t="shared" si="18"/>
        <v>0</v>
      </c>
    </row>
    <row r="143" spans="1:13" ht="17.100000000000001" customHeight="1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6"/>
        <v>0</v>
      </c>
      <c r="H143" s="19">
        <v>0</v>
      </c>
      <c r="I143" s="19">
        <v>0</v>
      </c>
      <c r="J143" s="21" t="s">
        <v>7</v>
      </c>
      <c r="K143" s="22">
        <f t="shared" si="15"/>
        <v>0</v>
      </c>
      <c r="L143" s="19">
        <f t="shared" si="17"/>
        <v>146151</v>
      </c>
      <c r="M143" s="19">
        <f t="shared" si="18"/>
        <v>0</v>
      </c>
    </row>
    <row r="144" spans="1:13" ht="17.100000000000001" customHeight="1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6"/>
        <v>0</v>
      </c>
      <c r="H144" s="19">
        <v>0</v>
      </c>
      <c r="I144" s="19">
        <v>0</v>
      </c>
      <c r="J144" s="21" t="s">
        <v>7</v>
      </c>
      <c r="K144" s="22">
        <f t="shared" si="15"/>
        <v>0</v>
      </c>
      <c r="L144" s="19">
        <f t="shared" si="17"/>
        <v>150204</v>
      </c>
      <c r="M144" s="19">
        <f t="shared" si="18"/>
        <v>0</v>
      </c>
    </row>
    <row r="145" spans="1:13" ht="17.100000000000001" customHeight="1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6"/>
        <v>0</v>
      </c>
      <c r="H145" s="19">
        <v>0</v>
      </c>
      <c r="I145" s="19">
        <v>0</v>
      </c>
      <c r="J145" s="21" t="s">
        <v>7</v>
      </c>
      <c r="K145" s="22">
        <f t="shared" si="15"/>
        <v>0</v>
      </c>
      <c r="L145" s="19">
        <f t="shared" si="17"/>
        <v>157046</v>
      </c>
      <c r="M145" s="19">
        <f t="shared" si="18"/>
        <v>0</v>
      </c>
    </row>
    <row r="146" spans="1:13" ht="17.100000000000001" customHeight="1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6"/>
        <v>0</v>
      </c>
      <c r="H146" s="19">
        <v>0</v>
      </c>
      <c r="I146" s="19">
        <v>0</v>
      </c>
      <c r="J146" s="21" t="s">
        <v>7</v>
      </c>
      <c r="K146" s="22">
        <f t="shared" si="15"/>
        <v>0</v>
      </c>
      <c r="L146" s="19">
        <f t="shared" si="17"/>
        <v>1650000</v>
      </c>
      <c r="M146" s="19">
        <f t="shared" si="18"/>
        <v>0</v>
      </c>
    </row>
    <row r="147" spans="1:13" ht="17.100000000000001" customHeight="1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6"/>
        <v>0</v>
      </c>
      <c r="H147" s="19">
        <v>0</v>
      </c>
      <c r="I147" s="19">
        <v>0</v>
      </c>
      <c r="J147" s="21" t="s">
        <v>7</v>
      </c>
      <c r="K147" s="22">
        <f t="shared" si="15"/>
        <v>0</v>
      </c>
      <c r="L147" s="19">
        <f t="shared" si="17"/>
        <v>2552000</v>
      </c>
      <c r="M147" s="19">
        <f t="shared" si="18"/>
        <v>0</v>
      </c>
    </row>
    <row r="148" spans="1:13" ht="17.100000000000001" customHeight="1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6"/>
        <v>0</v>
      </c>
      <c r="H148" s="19">
        <v>0</v>
      </c>
      <c r="I148" s="19">
        <v>0</v>
      </c>
      <c r="J148" s="21" t="s">
        <v>7</v>
      </c>
      <c r="K148" s="22">
        <f t="shared" si="15"/>
        <v>0</v>
      </c>
      <c r="L148" s="19">
        <f t="shared" si="17"/>
        <v>413600</v>
      </c>
      <c r="M148" s="19">
        <f t="shared" si="18"/>
        <v>0</v>
      </c>
    </row>
    <row r="149" spans="1:13" ht="17.100000000000001" customHeight="1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6"/>
        <v>0</v>
      </c>
      <c r="H149" s="19">
        <v>0</v>
      </c>
      <c r="I149" s="19">
        <v>0</v>
      </c>
      <c r="J149" s="21" t="s">
        <v>7</v>
      </c>
      <c r="K149" s="22">
        <f t="shared" si="15"/>
        <v>0</v>
      </c>
      <c r="L149" s="19">
        <f t="shared" si="17"/>
        <v>1358000</v>
      </c>
      <c r="M149" s="19">
        <f t="shared" si="18"/>
        <v>0</v>
      </c>
    </row>
    <row r="150" spans="1:13" ht="17.100000000000001" customHeight="1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6"/>
        <v>0</v>
      </c>
      <c r="H150" s="19">
        <v>0</v>
      </c>
      <c r="I150" s="19">
        <v>0</v>
      </c>
      <c r="J150" s="21" t="s">
        <v>7</v>
      </c>
      <c r="K150" s="22">
        <f t="shared" si="15"/>
        <v>0</v>
      </c>
      <c r="L150" s="19">
        <f t="shared" si="17"/>
        <v>2084800</v>
      </c>
      <c r="M150" s="19">
        <f t="shared" si="18"/>
        <v>0</v>
      </c>
    </row>
    <row r="151" spans="1:13" ht="17.100000000000001" customHeight="1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6"/>
        <v>0</v>
      </c>
      <c r="H151" s="19">
        <v>0</v>
      </c>
      <c r="I151" s="19">
        <v>0</v>
      </c>
      <c r="J151" s="21" t="s">
        <v>7</v>
      </c>
      <c r="K151" s="22">
        <f t="shared" si="15"/>
        <v>0</v>
      </c>
      <c r="L151" s="19">
        <f t="shared" si="17"/>
        <v>385000</v>
      </c>
      <c r="M151" s="19">
        <f t="shared" si="18"/>
        <v>0</v>
      </c>
    </row>
    <row r="152" spans="1:13" ht="17.100000000000001" customHeight="1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6"/>
        <v>0</v>
      </c>
      <c r="H152" s="19">
        <v>0</v>
      </c>
      <c r="I152" s="19">
        <v>0</v>
      </c>
      <c r="J152" s="21" t="s">
        <v>7</v>
      </c>
      <c r="K152" s="22">
        <f t="shared" si="15"/>
        <v>0</v>
      </c>
      <c r="L152" s="19">
        <f t="shared" si="17"/>
        <v>1100000</v>
      </c>
      <c r="M152" s="19">
        <f t="shared" si="18"/>
        <v>0</v>
      </c>
    </row>
    <row r="153" spans="1:13" ht="17.100000000000001" customHeight="1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6"/>
        <v>0</v>
      </c>
      <c r="H153" s="19">
        <v>0</v>
      </c>
      <c r="I153" s="19">
        <v>0</v>
      </c>
      <c r="J153" s="21" t="s">
        <v>7</v>
      </c>
      <c r="K153" s="22">
        <f t="shared" si="15"/>
        <v>0</v>
      </c>
      <c r="L153" s="19">
        <f t="shared" si="17"/>
        <v>88000</v>
      </c>
      <c r="M153" s="19">
        <f t="shared" si="18"/>
        <v>0</v>
      </c>
    </row>
    <row r="154" spans="1:13" ht="17.100000000000001" customHeight="1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6"/>
        <v>0</v>
      </c>
      <c r="H154" s="19">
        <v>0</v>
      </c>
      <c r="I154" s="19">
        <v>0</v>
      </c>
      <c r="J154" s="21" t="s">
        <v>7</v>
      </c>
      <c r="K154" s="22">
        <f t="shared" si="15"/>
        <v>0</v>
      </c>
      <c r="L154" s="19">
        <f t="shared" si="17"/>
        <v>187000</v>
      </c>
      <c r="M154" s="19">
        <f t="shared" si="18"/>
        <v>0</v>
      </c>
    </row>
    <row r="155" spans="1:13" ht="17.100000000000001" customHeight="1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6"/>
        <v>0</v>
      </c>
      <c r="H155" s="19">
        <v>0</v>
      </c>
      <c r="I155" s="19">
        <v>0</v>
      </c>
      <c r="J155" s="21" t="s">
        <v>7</v>
      </c>
      <c r="K155" s="22">
        <f t="shared" si="15"/>
        <v>0</v>
      </c>
      <c r="L155" s="19">
        <f t="shared" si="17"/>
        <v>2185000</v>
      </c>
      <c r="M155" s="19">
        <f t="shared" si="18"/>
        <v>0</v>
      </c>
    </row>
    <row r="156" spans="1:13" ht="17.100000000000001" customHeight="1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6"/>
        <v>0</v>
      </c>
      <c r="H156" s="19">
        <v>0</v>
      </c>
      <c r="I156" s="19">
        <v>0</v>
      </c>
      <c r="J156" s="21" t="s">
        <v>7</v>
      </c>
      <c r="K156" s="22">
        <f t="shared" si="15"/>
        <v>0</v>
      </c>
      <c r="L156" s="19">
        <f t="shared" si="17"/>
        <v>308000</v>
      </c>
      <c r="M156" s="19">
        <f t="shared" si="18"/>
        <v>0</v>
      </c>
    </row>
    <row r="157" spans="1:13" ht="17.100000000000001" customHeight="1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6"/>
        <v>0</v>
      </c>
      <c r="H157" s="19">
        <v>0</v>
      </c>
      <c r="I157" s="19">
        <v>0</v>
      </c>
      <c r="J157" s="21" t="s">
        <v>7</v>
      </c>
      <c r="K157" s="22">
        <f t="shared" si="15"/>
        <v>0</v>
      </c>
      <c r="L157" s="19">
        <f t="shared" si="17"/>
        <v>1255600</v>
      </c>
      <c r="M157" s="19">
        <f t="shared" si="18"/>
        <v>0</v>
      </c>
    </row>
    <row r="158" spans="1:13" ht="17.100000000000001" customHeight="1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6"/>
        <v>0</v>
      </c>
      <c r="H158" s="19">
        <v>0</v>
      </c>
      <c r="I158" s="19">
        <v>0</v>
      </c>
      <c r="J158" s="21" t="s">
        <v>7</v>
      </c>
      <c r="K158" s="22">
        <f t="shared" si="15"/>
        <v>0</v>
      </c>
      <c r="L158" s="19">
        <f t="shared" si="17"/>
        <v>938760</v>
      </c>
      <c r="M158" s="19">
        <f t="shared" si="18"/>
        <v>0</v>
      </c>
    </row>
    <row r="159" spans="1:13" ht="17.100000000000001" customHeight="1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6"/>
        <v>0</v>
      </c>
      <c r="H159" s="19">
        <v>0</v>
      </c>
      <c r="I159" s="19">
        <v>0</v>
      </c>
      <c r="J159" s="21" t="s">
        <v>7</v>
      </c>
      <c r="K159" s="22">
        <f t="shared" si="15"/>
        <v>0</v>
      </c>
      <c r="L159" s="19">
        <f t="shared" si="17"/>
        <v>1793250</v>
      </c>
      <c r="M159" s="19">
        <f t="shared" si="18"/>
        <v>0</v>
      </c>
    </row>
    <row r="160" spans="1:13" ht="17.100000000000001" customHeight="1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6"/>
        <v>0</v>
      </c>
      <c r="H160" s="19">
        <v>0</v>
      </c>
      <c r="I160" s="19">
        <v>0</v>
      </c>
      <c r="J160" s="21" t="s">
        <v>7</v>
      </c>
      <c r="K160" s="22">
        <f t="shared" si="15"/>
        <v>0</v>
      </c>
      <c r="L160" s="19">
        <f t="shared" si="17"/>
        <v>219200</v>
      </c>
      <c r="M160" s="19">
        <f t="shared" si="18"/>
        <v>0</v>
      </c>
    </row>
    <row r="161" spans="1:13" ht="17.100000000000001" customHeight="1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6"/>
        <v>0</v>
      </c>
      <c r="H161" s="19">
        <v>0</v>
      </c>
      <c r="I161" s="19">
        <v>0</v>
      </c>
      <c r="J161" s="21" t="s">
        <v>7</v>
      </c>
      <c r="K161" s="22">
        <f t="shared" si="15"/>
        <v>0</v>
      </c>
      <c r="L161" s="19">
        <f t="shared" si="17"/>
        <v>811020</v>
      </c>
      <c r="M161" s="19">
        <f t="shared" si="18"/>
        <v>0</v>
      </c>
    </row>
    <row r="162" spans="1:13" ht="17.100000000000001" customHeight="1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6"/>
        <v>0</v>
      </c>
      <c r="H162" s="19">
        <v>0</v>
      </c>
      <c r="I162" s="19">
        <v>0</v>
      </c>
      <c r="J162" s="21" t="s">
        <v>7</v>
      </c>
      <c r="K162" s="22">
        <f t="shared" si="15"/>
        <v>0</v>
      </c>
      <c r="L162" s="19">
        <f t="shared" si="17"/>
        <v>1832640</v>
      </c>
      <c r="M162" s="19">
        <f t="shared" si="18"/>
        <v>0</v>
      </c>
    </row>
    <row r="163" spans="1:13" ht="17.100000000000001" customHeight="1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6"/>
        <v>0</v>
      </c>
      <c r="H163" s="19">
        <v>0</v>
      </c>
      <c r="I163" s="19">
        <v>0</v>
      </c>
      <c r="J163" s="21" t="s">
        <v>7</v>
      </c>
      <c r="K163" s="22">
        <f t="shared" si="15"/>
        <v>0</v>
      </c>
      <c r="L163" s="19">
        <f t="shared" si="17"/>
        <v>1433700</v>
      </c>
      <c r="M163" s="19">
        <f t="shared" si="18"/>
        <v>0</v>
      </c>
    </row>
    <row r="164" spans="1:13" ht="17.100000000000001" customHeight="1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6"/>
        <v>0</v>
      </c>
      <c r="H164" s="19">
        <v>0</v>
      </c>
      <c r="I164" s="19">
        <v>0</v>
      </c>
      <c r="J164" s="21" t="s">
        <v>7</v>
      </c>
      <c r="K164" s="22">
        <f t="shared" si="15"/>
        <v>0</v>
      </c>
      <c r="L164" s="19">
        <f t="shared" si="17"/>
        <v>8140000</v>
      </c>
      <c r="M164" s="19">
        <f t="shared" si="18"/>
        <v>0</v>
      </c>
    </row>
    <row r="165" spans="1:13" ht="17.100000000000001" customHeight="1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6"/>
        <v>0</v>
      </c>
      <c r="H165" s="19">
        <v>0</v>
      </c>
      <c r="I165" s="19">
        <v>0</v>
      </c>
      <c r="J165" s="21" t="s">
        <v>7</v>
      </c>
      <c r="K165" s="22">
        <f t="shared" si="15"/>
        <v>0</v>
      </c>
      <c r="L165" s="19">
        <f t="shared" si="17"/>
        <v>1980000</v>
      </c>
      <c r="M165" s="19">
        <f t="shared" si="18"/>
        <v>0</v>
      </c>
    </row>
    <row r="166" spans="1:13" ht="17.100000000000001" customHeight="1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6"/>
        <v>0</v>
      </c>
      <c r="H166" s="19">
        <v>0</v>
      </c>
      <c r="I166" s="19">
        <v>0</v>
      </c>
      <c r="J166" s="21" t="s">
        <v>7</v>
      </c>
      <c r="K166" s="22">
        <f t="shared" si="15"/>
        <v>0</v>
      </c>
      <c r="L166" s="19">
        <f t="shared" si="17"/>
        <v>1848000</v>
      </c>
      <c r="M166" s="19">
        <f t="shared" si="18"/>
        <v>0</v>
      </c>
    </row>
    <row r="167" spans="1:13" ht="17.100000000000001" customHeight="1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6"/>
        <v>0</v>
      </c>
      <c r="H167" s="19">
        <v>0</v>
      </c>
      <c r="I167" s="19">
        <v>0</v>
      </c>
      <c r="J167" s="21" t="s">
        <v>7</v>
      </c>
      <c r="K167" s="22">
        <f t="shared" si="15"/>
        <v>0</v>
      </c>
      <c r="L167" s="19">
        <f t="shared" si="17"/>
        <v>2090000</v>
      </c>
      <c r="M167" s="19">
        <f t="shared" si="18"/>
        <v>0</v>
      </c>
    </row>
    <row r="168" spans="1:13" ht="17.100000000000001" customHeight="1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6"/>
        <v>0</v>
      </c>
      <c r="H168" s="19">
        <v>0</v>
      </c>
      <c r="I168" s="19">
        <v>0</v>
      </c>
      <c r="J168" s="21" t="s">
        <v>7</v>
      </c>
      <c r="K168" s="22">
        <f t="shared" si="15"/>
        <v>0</v>
      </c>
      <c r="L168" s="19">
        <f t="shared" si="17"/>
        <v>318100</v>
      </c>
      <c r="M168" s="19">
        <f t="shared" si="18"/>
        <v>0</v>
      </c>
    </row>
    <row r="169" spans="1:13" ht="17.100000000000001" customHeight="1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6"/>
        <v>0</v>
      </c>
      <c r="H169" s="19">
        <v>0</v>
      </c>
      <c r="I169" s="19">
        <v>0</v>
      </c>
      <c r="J169" s="21" t="s">
        <v>7</v>
      </c>
      <c r="K169" s="22">
        <f t="shared" si="15"/>
        <v>0</v>
      </c>
      <c r="L169" s="19">
        <f t="shared" si="17"/>
        <v>2600000</v>
      </c>
      <c r="M169" s="19">
        <f t="shared" si="18"/>
        <v>0</v>
      </c>
    </row>
    <row r="170" spans="1:13" ht="17.100000000000001" customHeight="1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6"/>
        <v>0</v>
      </c>
      <c r="H170" s="19">
        <v>0</v>
      </c>
      <c r="I170" s="19">
        <v>0</v>
      </c>
      <c r="J170" s="21" t="s">
        <v>7</v>
      </c>
      <c r="K170" s="22">
        <f t="shared" si="15"/>
        <v>0</v>
      </c>
      <c r="L170" s="19">
        <f t="shared" si="17"/>
        <v>412500</v>
      </c>
      <c r="M170" s="19">
        <f t="shared" si="18"/>
        <v>0</v>
      </c>
    </row>
    <row r="171" spans="1:13" ht="17.100000000000001" customHeight="1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6"/>
        <v>0</v>
      </c>
      <c r="H171" s="19">
        <v>0</v>
      </c>
      <c r="I171" s="19">
        <v>0</v>
      </c>
      <c r="J171" s="21" t="s">
        <v>7</v>
      </c>
      <c r="K171" s="22">
        <f t="shared" si="15"/>
        <v>0</v>
      </c>
      <c r="L171" s="19">
        <f t="shared" si="17"/>
        <v>450000</v>
      </c>
      <c r="M171" s="19">
        <f t="shared" si="18"/>
        <v>0</v>
      </c>
    </row>
    <row r="172" spans="1:13" ht="17.100000000000001" customHeight="1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6"/>
        <v>0</v>
      </c>
      <c r="H172" s="19">
        <v>0</v>
      </c>
      <c r="I172" s="19">
        <v>0</v>
      </c>
      <c r="J172" s="21" t="s">
        <v>7</v>
      </c>
      <c r="K172" s="22">
        <f t="shared" si="15"/>
        <v>0</v>
      </c>
      <c r="L172" s="19">
        <f t="shared" si="17"/>
        <v>1740500</v>
      </c>
      <c r="M172" s="19">
        <f t="shared" si="18"/>
        <v>0</v>
      </c>
    </row>
    <row r="173" spans="1:13" ht="17.100000000000001" customHeight="1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6"/>
        <v>0</v>
      </c>
      <c r="H173" s="19">
        <v>0</v>
      </c>
      <c r="I173" s="19">
        <v>0</v>
      </c>
      <c r="J173" s="21" t="s">
        <v>7</v>
      </c>
      <c r="K173" s="22">
        <f t="shared" si="15"/>
        <v>0</v>
      </c>
      <c r="L173" s="19">
        <f t="shared" si="17"/>
        <v>193000</v>
      </c>
      <c r="M173" s="19">
        <f t="shared" si="18"/>
        <v>0</v>
      </c>
    </row>
    <row r="174" spans="1:13" ht="17.100000000000001" customHeight="1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6"/>
        <v>0</v>
      </c>
      <c r="H174" s="19">
        <v>0</v>
      </c>
      <c r="I174" s="19">
        <v>0</v>
      </c>
      <c r="J174" s="21" t="s">
        <v>7</v>
      </c>
      <c r="K174" s="22">
        <f t="shared" si="15"/>
        <v>0</v>
      </c>
      <c r="L174" s="19">
        <f t="shared" si="17"/>
        <v>203000</v>
      </c>
      <c r="M174" s="19">
        <f t="shared" si="18"/>
        <v>0</v>
      </c>
    </row>
    <row r="175" spans="1:13" ht="17.100000000000001" customHeight="1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6"/>
        <v>0</v>
      </c>
      <c r="H175" s="19">
        <v>0</v>
      </c>
      <c r="I175" s="19">
        <v>0</v>
      </c>
      <c r="J175" s="21" t="s">
        <v>7</v>
      </c>
      <c r="K175" s="22">
        <f t="shared" si="15"/>
        <v>0</v>
      </c>
      <c r="L175" s="19">
        <f t="shared" si="17"/>
        <v>104000</v>
      </c>
      <c r="M175" s="19">
        <f t="shared" si="18"/>
        <v>0</v>
      </c>
    </row>
    <row r="176" spans="1:13" ht="17.100000000000001" customHeight="1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6"/>
        <v>0</v>
      </c>
      <c r="H176" s="19">
        <v>0</v>
      </c>
      <c r="I176" s="19">
        <v>0</v>
      </c>
      <c r="J176" s="21" t="s">
        <v>7</v>
      </c>
      <c r="K176" s="22">
        <f t="shared" si="15"/>
        <v>0</v>
      </c>
      <c r="L176" s="19">
        <f t="shared" si="17"/>
        <v>11880000</v>
      </c>
      <c r="M176" s="19">
        <f t="shared" si="18"/>
        <v>0</v>
      </c>
    </row>
    <row r="177" spans="1:13" ht="17.100000000000001" customHeight="1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6"/>
        <v>0</v>
      </c>
      <c r="H177" s="19">
        <v>0</v>
      </c>
      <c r="I177" s="19">
        <v>0</v>
      </c>
      <c r="J177" s="21" t="s">
        <v>7</v>
      </c>
      <c r="K177" s="22">
        <f t="shared" si="15"/>
        <v>0</v>
      </c>
      <c r="L177" s="19">
        <f t="shared" si="17"/>
        <v>250000</v>
      </c>
      <c r="M177" s="19">
        <f t="shared" si="18"/>
        <v>0</v>
      </c>
    </row>
    <row r="178" spans="1:13" ht="17.100000000000001" customHeight="1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6"/>
        <v>0</v>
      </c>
      <c r="H178" s="19">
        <v>0</v>
      </c>
      <c r="I178" s="19">
        <v>0</v>
      </c>
      <c r="J178" s="21" t="s">
        <v>7</v>
      </c>
      <c r="K178" s="22">
        <f t="shared" si="15"/>
        <v>0</v>
      </c>
      <c r="L178" s="19">
        <f t="shared" si="17"/>
        <v>1834000</v>
      </c>
      <c r="M178" s="19">
        <f t="shared" si="18"/>
        <v>0</v>
      </c>
    </row>
    <row r="179" spans="1:13" ht="17.100000000000001" customHeight="1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6"/>
        <v>0</v>
      </c>
      <c r="H179" s="19">
        <v>0</v>
      </c>
      <c r="I179" s="19">
        <v>0</v>
      </c>
      <c r="J179" s="21" t="s">
        <v>7</v>
      </c>
      <c r="K179" s="22">
        <f t="shared" si="15"/>
        <v>0</v>
      </c>
      <c r="L179" s="19">
        <f t="shared" si="17"/>
        <v>902000</v>
      </c>
      <c r="M179" s="19">
        <f t="shared" si="18"/>
        <v>0</v>
      </c>
    </row>
    <row r="180" spans="1:13" ht="17.100000000000001" customHeight="1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6"/>
        <v>0</v>
      </c>
      <c r="H180" s="19">
        <v>0</v>
      </c>
      <c r="I180" s="19">
        <v>0</v>
      </c>
      <c r="J180" s="21" t="s">
        <v>7</v>
      </c>
      <c r="K180" s="22">
        <f t="shared" si="15"/>
        <v>0</v>
      </c>
      <c r="L180" s="19">
        <f t="shared" si="17"/>
        <v>990000</v>
      </c>
      <c r="M180" s="19">
        <f t="shared" si="18"/>
        <v>0</v>
      </c>
    </row>
    <row r="181" spans="1:13" ht="17.100000000000001" customHeight="1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6"/>
        <v>0</v>
      </c>
      <c r="H181" s="19">
        <v>0</v>
      </c>
      <c r="I181" s="19">
        <v>0</v>
      </c>
      <c r="J181" s="21" t="s">
        <v>7</v>
      </c>
      <c r="K181" s="22">
        <f t="shared" si="15"/>
        <v>0</v>
      </c>
      <c r="L181" s="19">
        <f t="shared" si="17"/>
        <v>1716000</v>
      </c>
      <c r="M181" s="19">
        <f t="shared" si="18"/>
        <v>0</v>
      </c>
    </row>
    <row r="182" spans="1:13" ht="17.100000000000001" customHeight="1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6"/>
        <v>0</v>
      </c>
      <c r="H182" s="19">
        <v>0</v>
      </c>
      <c r="I182" s="19">
        <v>0</v>
      </c>
      <c r="J182" s="21" t="s">
        <v>7</v>
      </c>
      <c r="K182" s="22">
        <f t="shared" si="15"/>
        <v>0</v>
      </c>
      <c r="L182" s="19">
        <f t="shared" si="17"/>
        <v>3300000</v>
      </c>
      <c r="M182" s="19">
        <f t="shared" si="18"/>
        <v>0</v>
      </c>
    </row>
    <row r="183" spans="1:13" ht="17.100000000000001" customHeight="1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6"/>
        <v>0</v>
      </c>
      <c r="H183" s="19">
        <v>0</v>
      </c>
      <c r="I183" s="19">
        <v>0</v>
      </c>
      <c r="J183" s="21" t="s">
        <v>7</v>
      </c>
      <c r="K183" s="22">
        <f t="shared" si="15"/>
        <v>0</v>
      </c>
      <c r="L183" s="19">
        <f t="shared" si="17"/>
        <v>8602000</v>
      </c>
      <c r="M183" s="19">
        <f t="shared" si="18"/>
        <v>0</v>
      </c>
    </row>
    <row r="184" spans="1:13" ht="17.100000000000001" customHeight="1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6"/>
        <v>0</v>
      </c>
      <c r="H184" s="19">
        <v>0</v>
      </c>
      <c r="I184" s="19">
        <v>0</v>
      </c>
      <c r="J184" s="21" t="s">
        <v>7</v>
      </c>
      <c r="K184" s="22">
        <f t="shared" si="15"/>
        <v>0</v>
      </c>
      <c r="L184" s="19">
        <f t="shared" si="17"/>
        <v>1720400</v>
      </c>
      <c r="M184" s="19">
        <f t="shared" si="18"/>
        <v>0</v>
      </c>
    </row>
    <row r="185" spans="1:13" ht="17.100000000000001" customHeight="1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6"/>
        <v>0</v>
      </c>
      <c r="H185" s="19">
        <v>0</v>
      </c>
      <c r="I185" s="19">
        <v>0</v>
      </c>
      <c r="J185" s="21" t="s">
        <v>7</v>
      </c>
      <c r="K185" s="22">
        <f t="shared" si="15"/>
        <v>0</v>
      </c>
      <c r="L185" s="19">
        <f t="shared" si="17"/>
        <v>2150500</v>
      </c>
      <c r="M185" s="19">
        <f t="shared" si="18"/>
        <v>0</v>
      </c>
    </row>
    <row r="186" spans="1:13" ht="17.100000000000001" customHeight="1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6"/>
        <v>0</v>
      </c>
      <c r="H186" s="19">
        <v>0</v>
      </c>
      <c r="I186" s="19">
        <v>0</v>
      </c>
      <c r="J186" s="21" t="s">
        <v>7</v>
      </c>
      <c r="K186" s="22">
        <f t="shared" si="15"/>
        <v>0</v>
      </c>
      <c r="L186" s="19">
        <f t="shared" si="17"/>
        <v>430100</v>
      </c>
      <c r="M186" s="19">
        <f t="shared" si="18"/>
        <v>0</v>
      </c>
    </row>
    <row r="187" spans="1:13" ht="17.100000000000001" customHeight="1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6"/>
        <v>0</v>
      </c>
      <c r="H187" s="19">
        <v>0</v>
      </c>
      <c r="I187" s="19">
        <v>0</v>
      </c>
      <c r="J187" s="21" t="s">
        <v>7</v>
      </c>
      <c r="K187" s="22">
        <f t="shared" si="15"/>
        <v>0</v>
      </c>
      <c r="L187" s="19">
        <f t="shared" si="17"/>
        <v>10562200</v>
      </c>
      <c r="M187" s="19">
        <f t="shared" si="18"/>
        <v>0</v>
      </c>
    </row>
    <row r="188" spans="1:13" ht="17.100000000000001" customHeight="1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6"/>
        <v>0</v>
      </c>
      <c r="H188" s="19">
        <v>0</v>
      </c>
      <c r="I188" s="19">
        <v>0</v>
      </c>
      <c r="J188" s="21" t="s">
        <v>7</v>
      </c>
      <c r="K188" s="22">
        <f t="shared" si="15"/>
        <v>0</v>
      </c>
      <c r="L188" s="19">
        <f t="shared" si="17"/>
        <v>1920400</v>
      </c>
      <c r="M188" s="19">
        <f t="shared" si="18"/>
        <v>0</v>
      </c>
    </row>
    <row r="189" spans="1:13" ht="17.100000000000001" customHeight="1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6"/>
        <v>0</v>
      </c>
      <c r="H189" s="19">
        <v>0</v>
      </c>
      <c r="I189" s="19">
        <v>0</v>
      </c>
      <c r="J189" s="21" t="s">
        <v>7</v>
      </c>
      <c r="K189" s="22">
        <f t="shared" si="15"/>
        <v>0</v>
      </c>
      <c r="L189" s="19">
        <f t="shared" si="17"/>
        <v>960200</v>
      </c>
      <c r="M189" s="19">
        <f t="shared" si="18"/>
        <v>0</v>
      </c>
    </row>
    <row r="190" spans="1:13" ht="17.100000000000001" customHeight="1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6"/>
        <v>0</v>
      </c>
      <c r="H190" s="19">
        <v>0</v>
      </c>
      <c r="I190" s="19">
        <v>0</v>
      </c>
      <c r="J190" s="21" t="s">
        <v>7</v>
      </c>
      <c r="K190" s="22">
        <f t="shared" si="15"/>
        <v>0</v>
      </c>
      <c r="L190" s="19">
        <f t="shared" si="17"/>
        <v>2840000</v>
      </c>
      <c r="M190" s="19">
        <f t="shared" si="18"/>
        <v>0</v>
      </c>
    </row>
    <row r="191" spans="1:13" ht="17.100000000000001" customHeight="1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6"/>
        <v>0</v>
      </c>
      <c r="H191" s="19">
        <v>0</v>
      </c>
      <c r="I191" s="19">
        <v>0</v>
      </c>
      <c r="J191" s="21" t="s">
        <v>7</v>
      </c>
      <c r="K191" s="22">
        <f t="shared" si="15"/>
        <v>0</v>
      </c>
      <c r="L191" s="19">
        <f t="shared" si="17"/>
        <v>902000</v>
      </c>
      <c r="M191" s="19">
        <f t="shared" si="18"/>
        <v>0</v>
      </c>
    </row>
    <row r="192" spans="1:13" ht="17.100000000000001" customHeight="1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6"/>
        <v>0</v>
      </c>
      <c r="H192" s="19">
        <v>0</v>
      </c>
      <c r="I192" s="19">
        <v>0</v>
      </c>
      <c r="J192" s="21" t="s">
        <v>7</v>
      </c>
      <c r="K192" s="22">
        <f t="shared" si="15"/>
        <v>0</v>
      </c>
      <c r="L192" s="19">
        <f t="shared" si="17"/>
        <v>2851200</v>
      </c>
      <c r="M192" s="19">
        <f t="shared" si="18"/>
        <v>0</v>
      </c>
    </row>
    <row r="193" spans="1:13" ht="17.100000000000001" customHeight="1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6"/>
        <v>0</v>
      </c>
      <c r="H193" s="19">
        <v>0</v>
      </c>
      <c r="I193" s="19">
        <v>0</v>
      </c>
      <c r="J193" s="21" t="s">
        <v>7</v>
      </c>
      <c r="K193" s="22">
        <f t="shared" si="15"/>
        <v>0</v>
      </c>
      <c r="L193" s="19">
        <f t="shared" si="17"/>
        <v>550000</v>
      </c>
      <c r="M193" s="19">
        <f t="shared" si="18"/>
        <v>0</v>
      </c>
    </row>
    <row r="194" spans="1:13" ht="17.100000000000001" customHeight="1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6"/>
        <v>0</v>
      </c>
      <c r="H194" s="19">
        <v>0</v>
      </c>
      <c r="I194" s="19">
        <v>0</v>
      </c>
      <c r="J194" s="21" t="s">
        <v>7</v>
      </c>
      <c r="K194" s="22">
        <f t="shared" si="15"/>
        <v>0</v>
      </c>
      <c r="L194" s="19">
        <f t="shared" si="17"/>
        <v>385000</v>
      </c>
      <c r="M194" s="19">
        <f t="shared" si="18"/>
        <v>0</v>
      </c>
    </row>
    <row r="195" spans="1:13" ht="17.100000000000001" customHeight="1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6"/>
        <v>0</v>
      </c>
      <c r="H195" s="19">
        <v>0</v>
      </c>
      <c r="I195" s="19">
        <v>0</v>
      </c>
      <c r="J195" s="21" t="s">
        <v>7</v>
      </c>
      <c r="K195" s="22">
        <f t="shared" si="15"/>
        <v>0</v>
      </c>
      <c r="L195" s="19">
        <f t="shared" si="17"/>
        <v>5000000</v>
      </c>
      <c r="M195" s="19">
        <f t="shared" si="18"/>
        <v>0</v>
      </c>
    </row>
    <row r="196" spans="1:13" ht="17.100000000000001" customHeight="1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6"/>
        <v>0</v>
      </c>
      <c r="H196" s="19">
        <v>0</v>
      </c>
      <c r="I196" s="19">
        <v>0</v>
      </c>
      <c r="J196" s="21" t="s">
        <v>7</v>
      </c>
      <c r="K196" s="22">
        <f t="shared" si="15"/>
        <v>0</v>
      </c>
      <c r="L196" s="19">
        <f t="shared" si="17"/>
        <v>1540000</v>
      </c>
      <c r="M196" s="19">
        <f t="shared" si="18"/>
        <v>0</v>
      </c>
    </row>
    <row r="197" spans="1:13" ht="17.100000000000001" customHeight="1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6"/>
        <v>0</v>
      </c>
      <c r="H197" s="19">
        <v>0</v>
      </c>
      <c r="I197" s="19">
        <v>0</v>
      </c>
      <c r="J197" s="21" t="s">
        <v>7</v>
      </c>
      <c r="K197" s="22">
        <f t="shared" ref="K197:K260" si="19">ROUND((G197)*0.451,0)</f>
        <v>0</v>
      </c>
      <c r="L197" s="19">
        <f t="shared" si="17"/>
        <v>1760000</v>
      </c>
      <c r="M197" s="19">
        <f t="shared" si="18"/>
        <v>0</v>
      </c>
    </row>
    <row r="198" spans="1:13" ht="17.100000000000001" customHeight="1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6"/>
        <v>0</v>
      </c>
      <c r="H198" s="19">
        <v>0</v>
      </c>
      <c r="I198" s="19">
        <v>0</v>
      </c>
      <c r="J198" s="21" t="s">
        <v>7</v>
      </c>
      <c r="K198" s="22">
        <f t="shared" si="19"/>
        <v>0</v>
      </c>
      <c r="L198" s="19">
        <f t="shared" si="17"/>
        <v>385000</v>
      </c>
      <c r="M198" s="19">
        <f t="shared" si="18"/>
        <v>0</v>
      </c>
    </row>
    <row r="199" spans="1:13" ht="17.100000000000001" customHeight="1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6"/>
        <v>0</v>
      </c>
      <c r="H199" s="19">
        <v>0</v>
      </c>
      <c r="I199" s="19">
        <v>0</v>
      </c>
      <c r="J199" s="21" t="s">
        <v>7</v>
      </c>
      <c r="K199" s="22">
        <f t="shared" si="19"/>
        <v>0</v>
      </c>
      <c r="L199" s="19">
        <f t="shared" si="17"/>
        <v>1650000</v>
      </c>
      <c r="M199" s="19">
        <f t="shared" si="18"/>
        <v>0</v>
      </c>
    </row>
    <row r="200" spans="1:13" ht="17.100000000000001" customHeight="1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6"/>
        <v>0</v>
      </c>
      <c r="H200" s="19">
        <v>0</v>
      </c>
      <c r="I200" s="19">
        <v>0</v>
      </c>
      <c r="J200" s="21" t="s">
        <v>7</v>
      </c>
      <c r="K200" s="22">
        <f t="shared" si="19"/>
        <v>0</v>
      </c>
      <c r="L200" s="19">
        <f t="shared" si="17"/>
        <v>385000</v>
      </c>
      <c r="M200" s="19">
        <f t="shared" si="18"/>
        <v>0</v>
      </c>
    </row>
    <row r="201" spans="1:13" ht="17.100000000000001" customHeight="1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6"/>
        <v>0</v>
      </c>
      <c r="H201" s="19">
        <v>0</v>
      </c>
      <c r="I201" s="19">
        <v>0</v>
      </c>
      <c r="J201" s="21" t="s">
        <v>7</v>
      </c>
      <c r="K201" s="22">
        <f t="shared" si="19"/>
        <v>0</v>
      </c>
      <c r="L201" s="19">
        <f t="shared" si="17"/>
        <v>1078000</v>
      </c>
      <c r="M201" s="19">
        <f t="shared" si="18"/>
        <v>0</v>
      </c>
    </row>
    <row r="202" spans="1:13" ht="17.100000000000001" customHeight="1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6"/>
        <v>0</v>
      </c>
      <c r="H202" s="19">
        <v>0</v>
      </c>
      <c r="I202" s="19">
        <v>0</v>
      </c>
      <c r="J202" s="21" t="s">
        <v>7</v>
      </c>
      <c r="K202" s="22">
        <f t="shared" si="19"/>
        <v>0</v>
      </c>
      <c r="L202" s="19">
        <f t="shared" si="17"/>
        <v>495000</v>
      </c>
      <c r="M202" s="19">
        <f t="shared" si="18"/>
        <v>0</v>
      </c>
    </row>
    <row r="203" spans="1:13" ht="17.100000000000001" customHeight="1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20">E203-F203</f>
        <v>0</v>
      </c>
      <c r="H203" s="19">
        <v>0</v>
      </c>
      <c r="I203" s="19">
        <v>0</v>
      </c>
      <c r="J203" s="21" t="s">
        <v>7</v>
      </c>
      <c r="K203" s="22">
        <f t="shared" si="19"/>
        <v>0</v>
      </c>
      <c r="L203" s="19">
        <f t="shared" ref="L203:L266" si="21">F203+K203</f>
        <v>2706000</v>
      </c>
      <c r="M203" s="19">
        <f t="shared" ref="M203:M266" si="22">E203-L203</f>
        <v>0</v>
      </c>
    </row>
    <row r="204" spans="1:13" ht="17.100000000000001" customHeight="1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20"/>
        <v>0</v>
      </c>
      <c r="H204" s="19">
        <v>0</v>
      </c>
      <c r="I204" s="19">
        <v>0</v>
      </c>
      <c r="J204" s="21" t="s">
        <v>7</v>
      </c>
      <c r="K204" s="22">
        <f t="shared" si="19"/>
        <v>0</v>
      </c>
      <c r="L204" s="19">
        <f t="shared" si="21"/>
        <v>1900800</v>
      </c>
      <c r="M204" s="19">
        <f t="shared" si="22"/>
        <v>0</v>
      </c>
    </row>
    <row r="205" spans="1:13" ht="17.100000000000001" customHeight="1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20"/>
        <v>0</v>
      </c>
      <c r="H205" s="19">
        <v>0</v>
      </c>
      <c r="I205" s="19">
        <v>0</v>
      </c>
      <c r="J205" s="21" t="s">
        <v>7</v>
      </c>
      <c r="K205" s="22">
        <f t="shared" si="19"/>
        <v>0</v>
      </c>
      <c r="L205" s="19">
        <f t="shared" si="21"/>
        <v>1552000</v>
      </c>
      <c r="M205" s="19">
        <f t="shared" si="22"/>
        <v>0</v>
      </c>
    </row>
    <row r="206" spans="1:13" ht="17.100000000000001" customHeight="1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20"/>
        <v>0</v>
      </c>
      <c r="H206" s="19">
        <v>0</v>
      </c>
      <c r="I206" s="19">
        <v>0</v>
      </c>
      <c r="J206" s="21" t="s">
        <v>7</v>
      </c>
      <c r="K206" s="22">
        <f t="shared" si="19"/>
        <v>0</v>
      </c>
      <c r="L206" s="19">
        <f t="shared" si="21"/>
        <v>17166000</v>
      </c>
      <c r="M206" s="19">
        <f t="shared" si="22"/>
        <v>0</v>
      </c>
    </row>
    <row r="207" spans="1:13" ht="17.100000000000001" customHeight="1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20"/>
        <v>0</v>
      </c>
      <c r="H207" s="19">
        <v>0</v>
      </c>
      <c r="I207" s="19">
        <v>0</v>
      </c>
      <c r="J207" s="21" t="s">
        <v>7</v>
      </c>
      <c r="K207" s="22">
        <f t="shared" si="19"/>
        <v>0</v>
      </c>
      <c r="L207" s="19">
        <f t="shared" si="21"/>
        <v>6024000</v>
      </c>
      <c r="M207" s="19">
        <f t="shared" si="22"/>
        <v>0</v>
      </c>
    </row>
    <row r="208" spans="1:13" ht="17.100000000000001" customHeight="1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20"/>
        <v>0</v>
      </c>
      <c r="H208" s="19">
        <v>0</v>
      </c>
      <c r="I208" s="19">
        <v>0</v>
      </c>
      <c r="J208" s="21" t="s">
        <v>7</v>
      </c>
      <c r="K208" s="22">
        <f t="shared" si="19"/>
        <v>0</v>
      </c>
      <c r="L208" s="19">
        <f t="shared" si="21"/>
        <v>1649000</v>
      </c>
      <c r="M208" s="19">
        <f t="shared" si="22"/>
        <v>0</v>
      </c>
    </row>
    <row r="209" spans="1:13" ht="17.100000000000001" customHeight="1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20"/>
        <v>0</v>
      </c>
      <c r="H209" s="19">
        <v>0</v>
      </c>
      <c r="I209" s="19">
        <v>0</v>
      </c>
      <c r="J209" s="21" t="s">
        <v>7</v>
      </c>
      <c r="K209" s="22">
        <f t="shared" si="19"/>
        <v>0</v>
      </c>
      <c r="L209" s="19">
        <f t="shared" si="21"/>
        <v>1552000</v>
      </c>
      <c r="M209" s="19">
        <f t="shared" si="22"/>
        <v>0</v>
      </c>
    </row>
    <row r="210" spans="1:13" ht="17.100000000000001" customHeight="1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20"/>
        <v>0</v>
      </c>
      <c r="H210" s="19">
        <v>0</v>
      </c>
      <c r="I210" s="19">
        <v>0</v>
      </c>
      <c r="J210" s="21" t="s">
        <v>7</v>
      </c>
      <c r="K210" s="22">
        <f t="shared" si="19"/>
        <v>0</v>
      </c>
      <c r="L210" s="19">
        <f t="shared" si="21"/>
        <v>388000</v>
      </c>
      <c r="M210" s="19">
        <f t="shared" si="22"/>
        <v>0</v>
      </c>
    </row>
    <row r="211" spans="1:13" ht="17.100000000000001" customHeight="1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20"/>
        <v>0</v>
      </c>
      <c r="H211" s="19">
        <v>0</v>
      </c>
      <c r="I211" s="19">
        <v>0</v>
      </c>
      <c r="J211" s="21" t="s">
        <v>7</v>
      </c>
      <c r="K211" s="22">
        <f t="shared" si="19"/>
        <v>0</v>
      </c>
      <c r="L211" s="19">
        <f t="shared" si="21"/>
        <v>1649000</v>
      </c>
      <c r="M211" s="19">
        <f t="shared" si="22"/>
        <v>0</v>
      </c>
    </row>
    <row r="212" spans="1:13" ht="17.100000000000001" customHeight="1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20"/>
        <v>0</v>
      </c>
      <c r="H212" s="19">
        <v>0</v>
      </c>
      <c r="I212" s="19">
        <v>0</v>
      </c>
      <c r="J212" s="21" t="s">
        <v>7</v>
      </c>
      <c r="K212" s="22">
        <f t="shared" si="19"/>
        <v>0</v>
      </c>
      <c r="L212" s="19">
        <f t="shared" si="21"/>
        <v>1098000</v>
      </c>
      <c r="M212" s="19">
        <f t="shared" si="22"/>
        <v>0</v>
      </c>
    </row>
    <row r="213" spans="1:13" ht="17.100000000000001" customHeight="1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20"/>
        <v>0</v>
      </c>
      <c r="H213" s="19">
        <v>0</v>
      </c>
      <c r="I213" s="19">
        <v>0</v>
      </c>
      <c r="J213" s="21" t="s">
        <v>7</v>
      </c>
      <c r="K213" s="22">
        <f t="shared" si="19"/>
        <v>0</v>
      </c>
      <c r="L213" s="19">
        <f t="shared" si="21"/>
        <v>1720000</v>
      </c>
      <c r="M213" s="19">
        <f t="shared" si="22"/>
        <v>0</v>
      </c>
    </row>
    <row r="214" spans="1:13" ht="17.100000000000001" customHeight="1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20"/>
        <v>0</v>
      </c>
      <c r="H214" s="19">
        <v>0</v>
      </c>
      <c r="I214" s="19">
        <v>0</v>
      </c>
      <c r="J214" s="21" t="s">
        <v>7</v>
      </c>
      <c r="K214" s="22">
        <f t="shared" si="19"/>
        <v>0</v>
      </c>
      <c r="L214" s="19">
        <f t="shared" si="21"/>
        <v>1859000</v>
      </c>
      <c r="M214" s="19">
        <f t="shared" si="22"/>
        <v>0</v>
      </c>
    </row>
    <row r="215" spans="1:13" ht="17.100000000000001" customHeight="1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20"/>
        <v>0</v>
      </c>
      <c r="H215" s="19">
        <v>0</v>
      </c>
      <c r="I215" s="19">
        <v>0</v>
      </c>
      <c r="J215" s="21" t="s">
        <v>7</v>
      </c>
      <c r="K215" s="22">
        <f t="shared" si="19"/>
        <v>0</v>
      </c>
      <c r="L215" s="19">
        <f t="shared" si="21"/>
        <v>700000</v>
      </c>
      <c r="M215" s="19">
        <f t="shared" si="22"/>
        <v>0</v>
      </c>
    </row>
    <row r="216" spans="1:13" ht="17.100000000000001" customHeight="1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20"/>
        <v>0</v>
      </c>
      <c r="H216" s="19">
        <v>0</v>
      </c>
      <c r="I216" s="19">
        <v>0</v>
      </c>
      <c r="J216" s="21" t="s">
        <v>7</v>
      </c>
      <c r="K216" s="22">
        <f t="shared" si="19"/>
        <v>0</v>
      </c>
      <c r="L216" s="19">
        <f t="shared" si="21"/>
        <v>1190000</v>
      </c>
      <c r="M216" s="19">
        <f t="shared" si="22"/>
        <v>0</v>
      </c>
    </row>
    <row r="217" spans="1:13" ht="17.100000000000001" customHeight="1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20"/>
        <v>0</v>
      </c>
      <c r="H217" s="19">
        <v>0</v>
      </c>
      <c r="I217" s="19">
        <v>0</v>
      </c>
      <c r="J217" s="21" t="s">
        <v>7</v>
      </c>
      <c r="K217" s="22">
        <f t="shared" si="19"/>
        <v>0</v>
      </c>
      <c r="L217" s="19">
        <f t="shared" si="21"/>
        <v>4840000</v>
      </c>
      <c r="M217" s="19">
        <f t="shared" si="22"/>
        <v>0</v>
      </c>
    </row>
    <row r="218" spans="1:13" ht="17.100000000000001" customHeight="1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20"/>
        <v>0</v>
      </c>
      <c r="H218" s="19">
        <v>0</v>
      </c>
      <c r="I218" s="19">
        <v>0</v>
      </c>
      <c r="J218" s="21" t="s">
        <v>7</v>
      </c>
      <c r="K218" s="22">
        <f t="shared" si="19"/>
        <v>0</v>
      </c>
      <c r="L218" s="19">
        <f t="shared" si="21"/>
        <v>9900000</v>
      </c>
      <c r="M218" s="19">
        <f t="shared" si="22"/>
        <v>0</v>
      </c>
    </row>
    <row r="219" spans="1:13" ht="17.100000000000001" customHeight="1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20"/>
        <v>0</v>
      </c>
      <c r="H219" s="19">
        <v>0</v>
      </c>
      <c r="I219" s="19">
        <v>0</v>
      </c>
      <c r="J219" s="21" t="s">
        <v>7</v>
      </c>
      <c r="K219" s="22">
        <f t="shared" si="19"/>
        <v>0</v>
      </c>
      <c r="L219" s="19">
        <f t="shared" si="21"/>
        <v>2827000</v>
      </c>
      <c r="M219" s="19">
        <f t="shared" si="22"/>
        <v>0</v>
      </c>
    </row>
    <row r="220" spans="1:13" ht="17.100000000000001" customHeight="1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20"/>
        <v>0</v>
      </c>
      <c r="H220" s="19">
        <v>0</v>
      </c>
      <c r="I220" s="19">
        <v>0</v>
      </c>
      <c r="J220" s="21" t="s">
        <v>7</v>
      </c>
      <c r="K220" s="22">
        <f t="shared" si="19"/>
        <v>0</v>
      </c>
      <c r="L220" s="19">
        <f t="shared" si="21"/>
        <v>700000</v>
      </c>
      <c r="M220" s="19">
        <f t="shared" si="22"/>
        <v>0</v>
      </c>
    </row>
    <row r="221" spans="1:13" ht="17.100000000000001" customHeight="1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20"/>
        <v>0</v>
      </c>
      <c r="H221" s="19">
        <v>0</v>
      </c>
      <c r="I221" s="19">
        <v>0</v>
      </c>
      <c r="J221" s="21" t="s">
        <v>7</v>
      </c>
      <c r="K221" s="22">
        <f t="shared" si="19"/>
        <v>0</v>
      </c>
      <c r="L221" s="19">
        <f t="shared" si="21"/>
        <v>1573000</v>
      </c>
      <c r="M221" s="19">
        <f t="shared" si="22"/>
        <v>0</v>
      </c>
    </row>
    <row r="222" spans="1:13" ht="17.100000000000001" customHeight="1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20"/>
        <v>0</v>
      </c>
      <c r="H222" s="19">
        <v>0</v>
      </c>
      <c r="I222" s="19">
        <v>0</v>
      </c>
      <c r="J222" s="21" t="s">
        <v>7</v>
      </c>
      <c r="K222" s="22">
        <f t="shared" si="19"/>
        <v>0</v>
      </c>
      <c r="L222" s="19">
        <f t="shared" si="21"/>
        <v>610500</v>
      </c>
      <c r="M222" s="19">
        <f t="shared" si="22"/>
        <v>0</v>
      </c>
    </row>
    <row r="223" spans="1:13" ht="17.100000000000001" customHeight="1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20"/>
        <v>0</v>
      </c>
      <c r="H223" s="19">
        <v>0</v>
      </c>
      <c r="I223" s="19">
        <v>0</v>
      </c>
      <c r="J223" s="21" t="s">
        <v>7</v>
      </c>
      <c r="K223" s="22">
        <f t="shared" si="19"/>
        <v>0</v>
      </c>
      <c r="L223" s="19">
        <f t="shared" si="21"/>
        <v>4290000</v>
      </c>
      <c r="M223" s="19">
        <f t="shared" si="22"/>
        <v>0</v>
      </c>
    </row>
    <row r="224" spans="1:13" ht="17.100000000000001" customHeight="1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20"/>
        <v>0</v>
      </c>
      <c r="H224" s="19">
        <v>0</v>
      </c>
      <c r="I224" s="19">
        <v>0</v>
      </c>
      <c r="J224" s="21" t="s">
        <v>7</v>
      </c>
      <c r="K224" s="22">
        <f t="shared" si="19"/>
        <v>0</v>
      </c>
      <c r="L224" s="19">
        <f t="shared" si="21"/>
        <v>1800000</v>
      </c>
      <c r="M224" s="19">
        <f t="shared" si="22"/>
        <v>0</v>
      </c>
    </row>
    <row r="225" spans="1:13" ht="17.100000000000001" customHeight="1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20"/>
        <v>0</v>
      </c>
      <c r="H225" s="19">
        <v>0</v>
      </c>
      <c r="I225" s="19">
        <v>0</v>
      </c>
      <c r="J225" s="21" t="s">
        <v>7</v>
      </c>
      <c r="K225" s="22">
        <f t="shared" si="19"/>
        <v>0</v>
      </c>
      <c r="L225" s="19">
        <f t="shared" si="21"/>
        <v>700000</v>
      </c>
      <c r="M225" s="19">
        <f t="shared" si="22"/>
        <v>0</v>
      </c>
    </row>
    <row r="226" spans="1:13" ht="17.100000000000001" customHeight="1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20"/>
        <v>0</v>
      </c>
      <c r="H226" s="19">
        <v>0</v>
      </c>
      <c r="I226" s="19">
        <v>0</v>
      </c>
      <c r="J226" s="21" t="s">
        <v>7</v>
      </c>
      <c r="K226" s="22">
        <f t="shared" si="19"/>
        <v>0</v>
      </c>
      <c r="L226" s="19">
        <f t="shared" si="21"/>
        <v>1210000</v>
      </c>
      <c r="M226" s="19">
        <f t="shared" si="22"/>
        <v>0</v>
      </c>
    </row>
    <row r="227" spans="1:13" ht="17.100000000000001" customHeight="1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20"/>
        <v>0</v>
      </c>
      <c r="H227" s="19">
        <v>0</v>
      </c>
      <c r="I227" s="19">
        <v>0</v>
      </c>
      <c r="J227" s="21" t="s">
        <v>7</v>
      </c>
      <c r="K227" s="22">
        <f t="shared" si="19"/>
        <v>0</v>
      </c>
      <c r="L227" s="19">
        <f t="shared" si="21"/>
        <v>2420000</v>
      </c>
      <c r="M227" s="19">
        <f t="shared" si="22"/>
        <v>0</v>
      </c>
    </row>
    <row r="228" spans="1:13" ht="17.100000000000001" customHeight="1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20"/>
        <v>0</v>
      </c>
      <c r="H228" s="19">
        <v>0</v>
      </c>
      <c r="I228" s="19">
        <v>0</v>
      </c>
      <c r="J228" s="21" t="s">
        <v>7</v>
      </c>
      <c r="K228" s="22">
        <f t="shared" si="19"/>
        <v>0</v>
      </c>
      <c r="L228" s="19">
        <f t="shared" si="21"/>
        <v>1210000</v>
      </c>
      <c r="M228" s="19">
        <f t="shared" si="22"/>
        <v>0</v>
      </c>
    </row>
    <row r="229" spans="1:13" ht="17.100000000000001" customHeight="1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20"/>
        <v>0</v>
      </c>
      <c r="H229" s="19">
        <v>0</v>
      </c>
      <c r="I229" s="19">
        <v>0</v>
      </c>
      <c r="J229" s="21" t="s">
        <v>7</v>
      </c>
      <c r="K229" s="22">
        <f t="shared" si="19"/>
        <v>0</v>
      </c>
      <c r="L229" s="19">
        <f t="shared" si="21"/>
        <v>1210000</v>
      </c>
      <c r="M229" s="19">
        <f t="shared" si="22"/>
        <v>0</v>
      </c>
    </row>
    <row r="230" spans="1:13" ht="17.100000000000001" customHeight="1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20"/>
        <v>0</v>
      </c>
      <c r="H230" s="19">
        <v>0</v>
      </c>
      <c r="I230" s="19">
        <v>0</v>
      </c>
      <c r="J230" s="21" t="s">
        <v>7</v>
      </c>
      <c r="K230" s="22">
        <f t="shared" si="19"/>
        <v>0</v>
      </c>
      <c r="L230" s="19">
        <f t="shared" si="21"/>
        <v>1210000</v>
      </c>
      <c r="M230" s="19">
        <f t="shared" si="22"/>
        <v>0</v>
      </c>
    </row>
    <row r="231" spans="1:13" ht="17.100000000000001" customHeight="1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20"/>
        <v>0</v>
      </c>
      <c r="H231" s="19">
        <v>0</v>
      </c>
      <c r="I231" s="19">
        <v>0</v>
      </c>
      <c r="J231" s="21" t="s">
        <v>7</v>
      </c>
      <c r="K231" s="22">
        <f t="shared" si="19"/>
        <v>0</v>
      </c>
      <c r="L231" s="19">
        <f t="shared" si="21"/>
        <v>1720000</v>
      </c>
      <c r="M231" s="19">
        <f t="shared" si="22"/>
        <v>0</v>
      </c>
    </row>
    <row r="232" spans="1:13" ht="17.100000000000001" customHeight="1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20"/>
        <v>0</v>
      </c>
      <c r="H232" s="19">
        <v>0</v>
      </c>
      <c r="I232" s="19">
        <v>0</v>
      </c>
      <c r="J232" s="21" t="s">
        <v>7</v>
      </c>
      <c r="K232" s="22">
        <f t="shared" si="19"/>
        <v>0</v>
      </c>
      <c r="L232" s="19">
        <f t="shared" si="21"/>
        <v>1210000</v>
      </c>
      <c r="M232" s="19">
        <f t="shared" si="22"/>
        <v>0</v>
      </c>
    </row>
    <row r="233" spans="1:13" ht="17.100000000000001" customHeight="1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20"/>
        <v>0</v>
      </c>
      <c r="H233" s="19">
        <v>0</v>
      </c>
      <c r="I233" s="19">
        <v>0</v>
      </c>
      <c r="J233" s="21" t="s">
        <v>7</v>
      </c>
      <c r="K233" s="22">
        <f t="shared" si="19"/>
        <v>0</v>
      </c>
      <c r="L233" s="19">
        <f t="shared" si="21"/>
        <v>1490990</v>
      </c>
      <c r="M233" s="19">
        <f t="shared" si="22"/>
        <v>0</v>
      </c>
    </row>
    <row r="234" spans="1:13" ht="17.100000000000001" customHeight="1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20"/>
        <v>0</v>
      </c>
      <c r="H234" s="19">
        <v>0</v>
      </c>
      <c r="I234" s="19">
        <v>0</v>
      </c>
      <c r="J234" s="21" t="s">
        <v>7</v>
      </c>
      <c r="K234" s="22">
        <f t="shared" si="19"/>
        <v>0</v>
      </c>
      <c r="L234" s="19">
        <f t="shared" si="21"/>
        <v>1100000</v>
      </c>
      <c r="M234" s="19">
        <f t="shared" si="22"/>
        <v>0</v>
      </c>
    </row>
    <row r="235" spans="1:13" ht="17.100000000000001" customHeight="1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20"/>
        <v>0</v>
      </c>
      <c r="H235" s="19">
        <v>0</v>
      </c>
      <c r="I235" s="19">
        <v>0</v>
      </c>
      <c r="J235" s="21" t="s">
        <v>7</v>
      </c>
      <c r="K235" s="22">
        <f t="shared" si="19"/>
        <v>0</v>
      </c>
      <c r="L235" s="19">
        <f t="shared" si="21"/>
        <v>3608000</v>
      </c>
      <c r="M235" s="19">
        <f t="shared" si="22"/>
        <v>0</v>
      </c>
    </row>
    <row r="236" spans="1:13" ht="17.100000000000001" customHeight="1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20"/>
        <v>0</v>
      </c>
      <c r="H236" s="19">
        <v>0</v>
      </c>
      <c r="I236" s="19">
        <v>0</v>
      </c>
      <c r="J236" s="21" t="s">
        <v>7</v>
      </c>
      <c r="K236" s="22">
        <f t="shared" si="19"/>
        <v>0</v>
      </c>
      <c r="L236" s="19">
        <f t="shared" si="21"/>
        <v>616000</v>
      </c>
      <c r="M236" s="19">
        <f t="shared" si="22"/>
        <v>0</v>
      </c>
    </row>
    <row r="237" spans="1:13" ht="17.100000000000001" customHeight="1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20"/>
        <v>0</v>
      </c>
      <c r="H237" s="19">
        <v>0</v>
      </c>
      <c r="I237" s="19">
        <v>0</v>
      </c>
      <c r="J237" s="21" t="s">
        <v>7</v>
      </c>
      <c r="K237" s="22">
        <f t="shared" si="19"/>
        <v>0</v>
      </c>
      <c r="L237" s="19">
        <f t="shared" si="21"/>
        <v>220000</v>
      </c>
      <c r="M237" s="19">
        <f t="shared" si="22"/>
        <v>0</v>
      </c>
    </row>
    <row r="238" spans="1:13" ht="17.100000000000001" customHeight="1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20"/>
        <v>0</v>
      </c>
      <c r="H238" s="19">
        <v>0</v>
      </c>
      <c r="I238" s="19">
        <v>0</v>
      </c>
      <c r="J238" s="21" t="s">
        <v>7</v>
      </c>
      <c r="K238" s="22">
        <f t="shared" si="19"/>
        <v>0</v>
      </c>
      <c r="L238" s="19">
        <f t="shared" si="21"/>
        <v>305000</v>
      </c>
      <c r="M238" s="19">
        <f t="shared" si="22"/>
        <v>0</v>
      </c>
    </row>
    <row r="239" spans="1:13" ht="17.100000000000001" customHeight="1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20"/>
        <v>0</v>
      </c>
      <c r="H239" s="19">
        <v>0</v>
      </c>
      <c r="I239" s="19">
        <v>0</v>
      </c>
      <c r="J239" s="21" t="s">
        <v>7</v>
      </c>
      <c r="K239" s="22">
        <f t="shared" si="19"/>
        <v>0</v>
      </c>
      <c r="L239" s="19">
        <f t="shared" si="21"/>
        <v>830000</v>
      </c>
      <c r="M239" s="19">
        <f t="shared" si="22"/>
        <v>0</v>
      </c>
    </row>
    <row r="240" spans="1:13" ht="17.100000000000001" customHeight="1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20"/>
        <v>0</v>
      </c>
      <c r="H240" s="19">
        <v>0</v>
      </c>
      <c r="I240" s="19">
        <v>0</v>
      </c>
      <c r="J240" s="21" t="s">
        <v>7</v>
      </c>
      <c r="K240" s="22">
        <f t="shared" si="19"/>
        <v>0</v>
      </c>
      <c r="L240" s="19">
        <f t="shared" si="21"/>
        <v>1800000</v>
      </c>
      <c r="M240" s="19">
        <f t="shared" si="22"/>
        <v>0</v>
      </c>
    </row>
    <row r="241" spans="1:13" ht="17.100000000000001" customHeight="1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20"/>
        <v>0</v>
      </c>
      <c r="H241" s="19">
        <v>0</v>
      </c>
      <c r="I241" s="19">
        <v>0</v>
      </c>
      <c r="J241" s="21" t="s">
        <v>7</v>
      </c>
      <c r="K241" s="22">
        <f t="shared" si="19"/>
        <v>0</v>
      </c>
      <c r="L241" s="19">
        <f t="shared" si="21"/>
        <v>580000</v>
      </c>
      <c r="M241" s="19">
        <f t="shared" si="22"/>
        <v>0</v>
      </c>
    </row>
    <row r="242" spans="1:13" ht="17.100000000000001" customHeight="1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20"/>
        <v>0</v>
      </c>
      <c r="H242" s="19">
        <v>0</v>
      </c>
      <c r="I242" s="19">
        <v>0</v>
      </c>
      <c r="J242" s="21" t="s">
        <v>7</v>
      </c>
      <c r="K242" s="22">
        <f t="shared" si="19"/>
        <v>0</v>
      </c>
      <c r="L242" s="19">
        <f t="shared" si="21"/>
        <v>900000</v>
      </c>
      <c r="M242" s="19">
        <f t="shared" si="22"/>
        <v>0</v>
      </c>
    </row>
    <row r="243" spans="1:13" ht="17.100000000000001" customHeight="1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20"/>
        <v>0</v>
      </c>
      <c r="H243" s="19">
        <v>0</v>
      </c>
      <c r="I243" s="19">
        <v>0</v>
      </c>
      <c r="J243" s="21" t="s">
        <v>7</v>
      </c>
      <c r="K243" s="22">
        <f t="shared" si="19"/>
        <v>0</v>
      </c>
      <c r="L243" s="19">
        <f t="shared" si="21"/>
        <v>2200000</v>
      </c>
      <c r="M243" s="19">
        <f t="shared" si="22"/>
        <v>0</v>
      </c>
    </row>
    <row r="244" spans="1:13" ht="17.100000000000001" customHeight="1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20"/>
        <v>0</v>
      </c>
      <c r="H244" s="19">
        <v>0</v>
      </c>
      <c r="I244" s="19">
        <v>0</v>
      </c>
      <c r="J244" s="21" t="s">
        <v>7</v>
      </c>
      <c r="K244" s="22">
        <f t="shared" si="19"/>
        <v>0</v>
      </c>
      <c r="L244" s="19">
        <f t="shared" si="21"/>
        <v>1320000</v>
      </c>
      <c r="M244" s="19">
        <f t="shared" si="22"/>
        <v>0</v>
      </c>
    </row>
    <row r="245" spans="1:13" ht="17.100000000000001" customHeight="1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20"/>
        <v>0</v>
      </c>
      <c r="H245" s="19">
        <v>0</v>
      </c>
      <c r="I245" s="19">
        <v>0</v>
      </c>
      <c r="J245" s="21" t="s">
        <v>7</v>
      </c>
      <c r="K245" s="22">
        <f t="shared" si="19"/>
        <v>0</v>
      </c>
      <c r="L245" s="19">
        <f t="shared" si="21"/>
        <v>4540000</v>
      </c>
      <c r="M245" s="19">
        <f t="shared" si="22"/>
        <v>0</v>
      </c>
    </row>
    <row r="246" spans="1:13" ht="17.100000000000001" customHeight="1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20"/>
        <v>0</v>
      </c>
      <c r="H246" s="19">
        <v>0</v>
      </c>
      <c r="I246" s="19">
        <v>0</v>
      </c>
      <c r="J246" s="21" t="s">
        <v>7</v>
      </c>
      <c r="K246" s="22">
        <f t="shared" si="19"/>
        <v>0</v>
      </c>
      <c r="L246" s="19">
        <f t="shared" si="21"/>
        <v>304000</v>
      </c>
      <c r="M246" s="19">
        <f t="shared" si="22"/>
        <v>0</v>
      </c>
    </row>
    <row r="247" spans="1:13" ht="17.100000000000001" customHeight="1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20"/>
        <v>0</v>
      </c>
      <c r="H247" s="19">
        <v>0</v>
      </c>
      <c r="I247" s="19">
        <v>0</v>
      </c>
      <c r="J247" s="21" t="s">
        <v>7</v>
      </c>
      <c r="K247" s="22">
        <f t="shared" si="19"/>
        <v>0</v>
      </c>
      <c r="L247" s="19">
        <f t="shared" si="21"/>
        <v>1310000</v>
      </c>
      <c r="M247" s="19">
        <f t="shared" si="22"/>
        <v>0</v>
      </c>
    </row>
    <row r="248" spans="1:13" ht="17.100000000000001" customHeight="1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20"/>
        <v>0</v>
      </c>
      <c r="H248" s="19">
        <v>0</v>
      </c>
      <c r="I248" s="19">
        <v>0</v>
      </c>
      <c r="J248" s="21" t="s">
        <v>7</v>
      </c>
      <c r="K248" s="22">
        <f t="shared" si="19"/>
        <v>0</v>
      </c>
      <c r="L248" s="19">
        <f t="shared" si="21"/>
        <v>352000</v>
      </c>
      <c r="M248" s="19">
        <f t="shared" si="22"/>
        <v>0</v>
      </c>
    </row>
    <row r="249" spans="1:13" ht="17.100000000000001" customHeight="1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20"/>
        <v>0</v>
      </c>
      <c r="H249" s="19">
        <v>0</v>
      </c>
      <c r="I249" s="19">
        <v>0</v>
      </c>
      <c r="J249" s="21" t="s">
        <v>7</v>
      </c>
      <c r="K249" s="22">
        <f t="shared" si="19"/>
        <v>0</v>
      </c>
      <c r="L249" s="19">
        <f t="shared" si="21"/>
        <v>1980000</v>
      </c>
      <c r="M249" s="19">
        <f t="shared" si="22"/>
        <v>0</v>
      </c>
    </row>
    <row r="250" spans="1:13" ht="17.100000000000001" customHeight="1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20"/>
        <v>0</v>
      </c>
      <c r="H250" s="19">
        <v>0</v>
      </c>
      <c r="I250" s="19">
        <v>0</v>
      </c>
      <c r="J250" s="21" t="s">
        <v>7</v>
      </c>
      <c r="K250" s="22">
        <f t="shared" si="19"/>
        <v>0</v>
      </c>
      <c r="L250" s="19">
        <f t="shared" si="21"/>
        <v>138000</v>
      </c>
      <c r="M250" s="19">
        <f t="shared" si="22"/>
        <v>0</v>
      </c>
    </row>
    <row r="251" spans="1:13" ht="17.100000000000001" customHeight="1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20"/>
        <v>0</v>
      </c>
      <c r="H251" s="19">
        <v>0</v>
      </c>
      <c r="I251" s="19">
        <v>0</v>
      </c>
      <c r="J251" s="21" t="s">
        <v>7</v>
      </c>
      <c r="K251" s="22">
        <f t="shared" si="19"/>
        <v>0</v>
      </c>
      <c r="L251" s="19">
        <f t="shared" si="21"/>
        <v>4040000</v>
      </c>
      <c r="M251" s="19">
        <f t="shared" si="22"/>
        <v>0</v>
      </c>
    </row>
    <row r="252" spans="1:13" ht="17.100000000000001" customHeight="1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20"/>
        <v>0</v>
      </c>
      <c r="H252" s="19">
        <v>0</v>
      </c>
      <c r="I252" s="19">
        <v>0</v>
      </c>
      <c r="J252" s="21" t="s">
        <v>7</v>
      </c>
      <c r="K252" s="22">
        <f t="shared" si="19"/>
        <v>0</v>
      </c>
      <c r="L252" s="19">
        <f t="shared" si="21"/>
        <v>25140000</v>
      </c>
      <c r="M252" s="19">
        <f t="shared" si="22"/>
        <v>0</v>
      </c>
    </row>
    <row r="253" spans="1:13" ht="17.100000000000001" customHeight="1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20"/>
        <v>0</v>
      </c>
      <c r="H253" s="19">
        <v>0</v>
      </c>
      <c r="I253" s="19">
        <v>0</v>
      </c>
      <c r="J253" s="21" t="s">
        <v>7</v>
      </c>
      <c r="K253" s="22">
        <f t="shared" si="19"/>
        <v>0</v>
      </c>
      <c r="L253" s="19">
        <f t="shared" si="21"/>
        <v>1633500</v>
      </c>
      <c r="M253" s="19">
        <f t="shared" si="22"/>
        <v>0</v>
      </c>
    </row>
    <row r="254" spans="1:13" ht="17.100000000000001" customHeight="1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20"/>
        <v>0</v>
      </c>
      <c r="H254" s="19">
        <v>0</v>
      </c>
      <c r="I254" s="19">
        <v>0</v>
      </c>
      <c r="J254" s="21" t="s">
        <v>7</v>
      </c>
      <c r="K254" s="22">
        <f t="shared" si="19"/>
        <v>0</v>
      </c>
      <c r="L254" s="19">
        <f t="shared" si="21"/>
        <v>260000</v>
      </c>
      <c r="M254" s="19">
        <f t="shared" si="22"/>
        <v>0</v>
      </c>
    </row>
    <row r="255" spans="1:13" ht="17.100000000000001" customHeight="1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20"/>
        <v>0</v>
      </c>
      <c r="H255" s="19">
        <v>0</v>
      </c>
      <c r="I255" s="19">
        <v>0</v>
      </c>
      <c r="J255" s="21" t="s">
        <v>7</v>
      </c>
      <c r="K255" s="22">
        <f t="shared" si="19"/>
        <v>0</v>
      </c>
      <c r="L255" s="19">
        <f t="shared" si="21"/>
        <v>1960000</v>
      </c>
      <c r="M255" s="19">
        <f t="shared" si="22"/>
        <v>0</v>
      </c>
    </row>
    <row r="256" spans="1:13" ht="17.100000000000001" customHeight="1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20"/>
        <v>0</v>
      </c>
      <c r="H256" s="19">
        <v>0</v>
      </c>
      <c r="I256" s="19">
        <v>0</v>
      </c>
      <c r="J256" s="21" t="s">
        <v>7</v>
      </c>
      <c r="K256" s="22">
        <f t="shared" si="19"/>
        <v>0</v>
      </c>
      <c r="L256" s="19">
        <f t="shared" si="21"/>
        <v>250000</v>
      </c>
      <c r="M256" s="19">
        <f t="shared" si="22"/>
        <v>0</v>
      </c>
    </row>
    <row r="257" spans="1:13" ht="17.100000000000001" customHeight="1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20"/>
        <v>0</v>
      </c>
      <c r="H257" s="19">
        <v>0</v>
      </c>
      <c r="I257" s="19">
        <v>0</v>
      </c>
      <c r="J257" s="21" t="s">
        <v>7</v>
      </c>
      <c r="K257" s="22">
        <f t="shared" si="19"/>
        <v>0</v>
      </c>
      <c r="L257" s="19">
        <f t="shared" si="21"/>
        <v>800000</v>
      </c>
      <c r="M257" s="19">
        <f t="shared" si="22"/>
        <v>0</v>
      </c>
    </row>
    <row r="258" spans="1:13" ht="17.100000000000001" customHeight="1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20"/>
        <v>0</v>
      </c>
      <c r="H258" s="19">
        <v>0</v>
      </c>
      <c r="I258" s="19">
        <v>0</v>
      </c>
      <c r="J258" s="21" t="s">
        <v>7</v>
      </c>
      <c r="K258" s="22">
        <f t="shared" si="19"/>
        <v>0</v>
      </c>
      <c r="L258" s="19">
        <f t="shared" si="21"/>
        <v>352000</v>
      </c>
      <c r="M258" s="19">
        <f t="shared" si="22"/>
        <v>0</v>
      </c>
    </row>
    <row r="259" spans="1:13" ht="17.100000000000001" customHeight="1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20"/>
        <v>0</v>
      </c>
      <c r="H259" s="19">
        <v>0</v>
      </c>
      <c r="I259" s="19">
        <v>0</v>
      </c>
      <c r="J259" s="21" t="s">
        <v>7</v>
      </c>
      <c r="K259" s="22">
        <f t="shared" si="19"/>
        <v>0</v>
      </c>
      <c r="L259" s="19">
        <f t="shared" si="21"/>
        <v>1500000</v>
      </c>
      <c r="M259" s="19">
        <f t="shared" si="22"/>
        <v>0</v>
      </c>
    </row>
    <row r="260" spans="1:13" ht="17.100000000000001" customHeight="1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20"/>
        <v>0</v>
      </c>
      <c r="H260" s="19">
        <v>0</v>
      </c>
      <c r="I260" s="19">
        <v>0</v>
      </c>
      <c r="J260" s="21" t="s">
        <v>7</v>
      </c>
      <c r="K260" s="22">
        <f t="shared" si="19"/>
        <v>0</v>
      </c>
      <c r="L260" s="19">
        <f t="shared" si="21"/>
        <v>6320000</v>
      </c>
      <c r="M260" s="19">
        <f t="shared" si="22"/>
        <v>0</v>
      </c>
    </row>
    <row r="261" spans="1:13" ht="17.100000000000001" customHeight="1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20"/>
        <v>0</v>
      </c>
      <c r="H261" s="19">
        <v>0</v>
      </c>
      <c r="I261" s="19">
        <v>0</v>
      </c>
      <c r="J261" s="21" t="s">
        <v>7</v>
      </c>
      <c r="K261" s="22">
        <f t="shared" ref="K261:K310" si="23">ROUND((G261)*0.451,0)</f>
        <v>0</v>
      </c>
      <c r="L261" s="19">
        <f t="shared" si="21"/>
        <v>4880000</v>
      </c>
      <c r="M261" s="19">
        <f t="shared" si="22"/>
        <v>0</v>
      </c>
    </row>
    <row r="262" spans="1:13" ht="17.100000000000001" customHeight="1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20"/>
        <v>0</v>
      </c>
      <c r="H262" s="19">
        <v>0</v>
      </c>
      <c r="I262" s="19">
        <v>0</v>
      </c>
      <c r="J262" s="21" t="s">
        <v>7</v>
      </c>
      <c r="K262" s="22">
        <f t="shared" si="23"/>
        <v>0</v>
      </c>
      <c r="L262" s="19">
        <f t="shared" si="21"/>
        <v>1936000</v>
      </c>
      <c r="M262" s="19">
        <f t="shared" si="22"/>
        <v>0</v>
      </c>
    </row>
    <row r="263" spans="1:13" ht="17.100000000000001" customHeight="1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20"/>
        <v>0</v>
      </c>
      <c r="H263" s="19">
        <v>0</v>
      </c>
      <c r="I263" s="19">
        <v>0</v>
      </c>
      <c r="J263" s="21" t="s">
        <v>7</v>
      </c>
      <c r="K263" s="22">
        <f t="shared" si="23"/>
        <v>0</v>
      </c>
      <c r="L263" s="19">
        <f t="shared" si="21"/>
        <v>369000</v>
      </c>
      <c r="M263" s="19">
        <f t="shared" si="22"/>
        <v>0</v>
      </c>
    </row>
    <row r="264" spans="1:13" ht="17.100000000000001" customHeight="1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20"/>
        <v>0</v>
      </c>
      <c r="H264" s="19">
        <v>0</v>
      </c>
      <c r="I264" s="19">
        <v>0</v>
      </c>
      <c r="J264" s="21" t="s">
        <v>7</v>
      </c>
      <c r="K264" s="22">
        <f t="shared" si="23"/>
        <v>0</v>
      </c>
      <c r="L264" s="19">
        <f t="shared" si="21"/>
        <v>300000</v>
      </c>
      <c r="M264" s="19">
        <f t="shared" si="22"/>
        <v>0</v>
      </c>
    </row>
    <row r="265" spans="1:13" ht="17.100000000000001" customHeight="1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20"/>
        <v>0</v>
      </c>
      <c r="H265" s="19">
        <v>0</v>
      </c>
      <c r="I265" s="19">
        <v>0</v>
      </c>
      <c r="J265" s="21" t="s">
        <v>7</v>
      </c>
      <c r="K265" s="22">
        <f t="shared" si="23"/>
        <v>0</v>
      </c>
      <c r="L265" s="19">
        <f t="shared" si="21"/>
        <v>626400</v>
      </c>
      <c r="M265" s="19">
        <f t="shared" si="22"/>
        <v>0</v>
      </c>
    </row>
    <row r="266" spans="1:13" ht="17.100000000000001" customHeight="1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20"/>
        <v>0</v>
      </c>
      <c r="H266" s="19">
        <v>0</v>
      </c>
      <c r="I266" s="19">
        <v>0</v>
      </c>
      <c r="J266" s="21" t="s">
        <v>7</v>
      </c>
      <c r="K266" s="22">
        <f t="shared" si="23"/>
        <v>0</v>
      </c>
      <c r="L266" s="19">
        <f t="shared" si="21"/>
        <v>13000000</v>
      </c>
      <c r="M266" s="19">
        <f t="shared" si="22"/>
        <v>0</v>
      </c>
    </row>
    <row r="267" spans="1:13" ht="17.100000000000001" customHeight="1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4">E267-F267</f>
        <v>0</v>
      </c>
      <c r="H267" s="19">
        <v>0</v>
      </c>
      <c r="I267" s="19">
        <v>0</v>
      </c>
      <c r="J267" s="21" t="s">
        <v>7</v>
      </c>
      <c r="K267" s="22">
        <f t="shared" si="23"/>
        <v>0</v>
      </c>
      <c r="L267" s="19">
        <f t="shared" ref="L267:L330" si="25">F267+K267</f>
        <v>3200000</v>
      </c>
      <c r="M267" s="19">
        <f t="shared" ref="M267:M330" si="26">E267-L267</f>
        <v>0</v>
      </c>
    </row>
    <row r="268" spans="1:13" ht="17.100000000000001" customHeight="1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4"/>
        <v>0</v>
      </c>
      <c r="H268" s="19">
        <v>0</v>
      </c>
      <c r="I268" s="19">
        <v>0</v>
      </c>
      <c r="J268" s="21" t="s">
        <v>7</v>
      </c>
      <c r="K268" s="22">
        <f t="shared" si="23"/>
        <v>0</v>
      </c>
      <c r="L268" s="19">
        <f t="shared" si="25"/>
        <v>9200000</v>
      </c>
      <c r="M268" s="19">
        <f t="shared" si="26"/>
        <v>0</v>
      </c>
    </row>
    <row r="269" spans="1:13" ht="17.100000000000001" customHeight="1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4"/>
        <v>0</v>
      </c>
      <c r="H269" s="19">
        <v>0</v>
      </c>
      <c r="I269" s="19">
        <v>0</v>
      </c>
      <c r="J269" s="21" t="s">
        <v>7</v>
      </c>
      <c r="K269" s="22">
        <f t="shared" si="23"/>
        <v>0</v>
      </c>
      <c r="L269" s="19">
        <f t="shared" si="25"/>
        <v>1900000</v>
      </c>
      <c r="M269" s="19">
        <f t="shared" si="26"/>
        <v>0</v>
      </c>
    </row>
    <row r="270" spans="1:13" ht="17.100000000000001" customHeight="1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4"/>
        <v>0</v>
      </c>
      <c r="H270" s="19">
        <v>0</v>
      </c>
      <c r="I270" s="19">
        <v>0</v>
      </c>
      <c r="J270" s="21" t="s">
        <v>7</v>
      </c>
      <c r="K270" s="22">
        <f t="shared" si="23"/>
        <v>0</v>
      </c>
      <c r="L270" s="19">
        <f t="shared" si="25"/>
        <v>6000000</v>
      </c>
      <c r="M270" s="19">
        <f t="shared" si="26"/>
        <v>0</v>
      </c>
    </row>
    <row r="271" spans="1:13" ht="17.100000000000001" customHeight="1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4"/>
        <v>0</v>
      </c>
      <c r="H271" s="19">
        <v>0</v>
      </c>
      <c r="I271" s="19">
        <v>0</v>
      </c>
      <c r="J271" s="21" t="s">
        <v>7</v>
      </c>
      <c r="K271" s="22">
        <f t="shared" si="23"/>
        <v>0</v>
      </c>
      <c r="L271" s="19">
        <f t="shared" si="25"/>
        <v>4950000</v>
      </c>
      <c r="M271" s="19">
        <f t="shared" si="26"/>
        <v>0</v>
      </c>
    </row>
    <row r="272" spans="1:13" ht="17.100000000000001" customHeight="1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4"/>
        <v>0</v>
      </c>
      <c r="H272" s="19">
        <v>0</v>
      </c>
      <c r="I272" s="19">
        <v>0</v>
      </c>
      <c r="J272" s="21" t="s">
        <v>7</v>
      </c>
      <c r="K272" s="22">
        <f t="shared" si="23"/>
        <v>0</v>
      </c>
      <c r="L272" s="19">
        <f t="shared" si="25"/>
        <v>6400000</v>
      </c>
      <c r="M272" s="19">
        <f t="shared" si="26"/>
        <v>0</v>
      </c>
    </row>
    <row r="273" spans="1:13" ht="17.100000000000001" customHeight="1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4"/>
        <v>0</v>
      </c>
      <c r="H273" s="19">
        <v>0</v>
      </c>
      <c r="I273" s="19">
        <v>0</v>
      </c>
      <c r="J273" s="21" t="s">
        <v>7</v>
      </c>
      <c r="K273" s="22">
        <f t="shared" si="23"/>
        <v>0</v>
      </c>
      <c r="L273" s="19">
        <f t="shared" si="25"/>
        <v>2900000</v>
      </c>
      <c r="M273" s="19">
        <f t="shared" si="26"/>
        <v>0</v>
      </c>
    </row>
    <row r="274" spans="1:13" ht="17.100000000000001" customHeight="1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4"/>
        <v>0</v>
      </c>
      <c r="H274" s="19">
        <v>0</v>
      </c>
      <c r="I274" s="19">
        <v>0</v>
      </c>
      <c r="J274" s="21" t="s">
        <v>7</v>
      </c>
      <c r="K274" s="22">
        <f t="shared" si="23"/>
        <v>0</v>
      </c>
      <c r="L274" s="19">
        <f t="shared" si="25"/>
        <v>430000</v>
      </c>
      <c r="M274" s="19">
        <f t="shared" si="26"/>
        <v>0</v>
      </c>
    </row>
    <row r="275" spans="1:13" ht="17.100000000000001" customHeight="1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4"/>
        <v>0</v>
      </c>
      <c r="H275" s="19">
        <v>0</v>
      </c>
      <c r="I275" s="19">
        <v>0</v>
      </c>
      <c r="J275" s="21" t="s">
        <v>7</v>
      </c>
      <c r="K275" s="22">
        <f t="shared" si="23"/>
        <v>0</v>
      </c>
      <c r="L275" s="19">
        <f t="shared" si="25"/>
        <v>360000</v>
      </c>
      <c r="M275" s="19">
        <f t="shared" si="26"/>
        <v>0</v>
      </c>
    </row>
    <row r="276" spans="1:13" ht="17.100000000000001" customHeight="1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4"/>
        <v>0</v>
      </c>
      <c r="H276" s="19">
        <v>0</v>
      </c>
      <c r="I276" s="19">
        <v>0</v>
      </c>
      <c r="J276" s="21" t="s">
        <v>7</v>
      </c>
      <c r="K276" s="22">
        <f t="shared" si="23"/>
        <v>0</v>
      </c>
      <c r="L276" s="19">
        <f t="shared" si="25"/>
        <v>11438148</v>
      </c>
      <c r="M276" s="19">
        <f t="shared" si="26"/>
        <v>0</v>
      </c>
    </row>
    <row r="277" spans="1:13" ht="17.100000000000001" customHeight="1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4"/>
        <v>0</v>
      </c>
      <c r="H277" s="19">
        <v>0</v>
      </c>
      <c r="I277" s="19">
        <v>0</v>
      </c>
      <c r="J277" s="21" t="s">
        <v>7</v>
      </c>
      <c r="K277" s="22">
        <f t="shared" si="23"/>
        <v>0</v>
      </c>
      <c r="L277" s="19">
        <f t="shared" si="25"/>
        <v>500000</v>
      </c>
      <c r="M277" s="19">
        <f t="shared" si="26"/>
        <v>0</v>
      </c>
    </row>
    <row r="278" spans="1:13" ht="17.100000000000001" customHeight="1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4"/>
        <v>0</v>
      </c>
      <c r="H278" s="19">
        <v>0</v>
      </c>
      <c r="I278" s="19">
        <v>0</v>
      </c>
      <c r="J278" s="21" t="s">
        <v>7</v>
      </c>
      <c r="K278" s="22">
        <f t="shared" si="23"/>
        <v>0</v>
      </c>
      <c r="L278" s="19">
        <f t="shared" si="25"/>
        <v>1580000</v>
      </c>
      <c r="M278" s="19">
        <f t="shared" si="26"/>
        <v>0</v>
      </c>
    </row>
    <row r="279" spans="1:13" ht="17.100000000000001" customHeight="1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4"/>
        <v>0</v>
      </c>
      <c r="H279" s="19">
        <v>0</v>
      </c>
      <c r="I279" s="19">
        <v>0</v>
      </c>
      <c r="J279" s="21" t="s">
        <v>7</v>
      </c>
      <c r="K279" s="22">
        <f t="shared" si="23"/>
        <v>0</v>
      </c>
      <c r="L279" s="19">
        <f t="shared" si="25"/>
        <v>990000</v>
      </c>
      <c r="M279" s="19">
        <f t="shared" si="26"/>
        <v>0</v>
      </c>
    </row>
    <row r="280" spans="1:13" ht="17.100000000000001" customHeight="1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4"/>
        <v>0</v>
      </c>
      <c r="H280" s="19">
        <v>0</v>
      </c>
      <c r="I280" s="19">
        <v>0</v>
      </c>
      <c r="J280" s="29" t="s">
        <v>7</v>
      </c>
      <c r="K280" s="22">
        <f t="shared" si="23"/>
        <v>0</v>
      </c>
      <c r="L280" s="19">
        <f t="shared" si="25"/>
        <v>1235000</v>
      </c>
      <c r="M280" s="19">
        <f t="shared" si="26"/>
        <v>0</v>
      </c>
    </row>
    <row r="281" spans="1:13" ht="17.100000000000001" customHeight="1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4"/>
        <v>0</v>
      </c>
      <c r="H281" s="19">
        <v>0</v>
      </c>
      <c r="I281" s="19">
        <v>0</v>
      </c>
      <c r="J281" s="21" t="s">
        <v>7</v>
      </c>
      <c r="K281" s="22">
        <f t="shared" si="23"/>
        <v>0</v>
      </c>
      <c r="L281" s="19">
        <f t="shared" si="25"/>
        <v>1060000</v>
      </c>
      <c r="M281" s="19">
        <f t="shared" si="26"/>
        <v>0</v>
      </c>
    </row>
    <row r="282" spans="1:13" ht="17.100000000000001" customHeight="1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4"/>
        <v>0</v>
      </c>
      <c r="H282" s="19">
        <v>0</v>
      </c>
      <c r="I282" s="19">
        <v>0</v>
      </c>
      <c r="J282" s="21" t="s">
        <v>7</v>
      </c>
      <c r="K282" s="22">
        <f t="shared" si="23"/>
        <v>0</v>
      </c>
      <c r="L282" s="19">
        <f t="shared" si="25"/>
        <v>2788000</v>
      </c>
      <c r="M282" s="19">
        <f t="shared" si="26"/>
        <v>0</v>
      </c>
    </row>
    <row r="283" spans="1:13" ht="17.100000000000001" customHeight="1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4"/>
        <v>0</v>
      </c>
      <c r="H283" s="19">
        <v>0</v>
      </c>
      <c r="I283" s="19">
        <v>0</v>
      </c>
      <c r="J283" s="21" t="s">
        <v>7</v>
      </c>
      <c r="K283" s="22">
        <f t="shared" si="23"/>
        <v>0</v>
      </c>
      <c r="L283" s="19">
        <f t="shared" si="25"/>
        <v>890000</v>
      </c>
      <c r="M283" s="19">
        <f t="shared" si="26"/>
        <v>0</v>
      </c>
    </row>
    <row r="284" spans="1:13" ht="17.100000000000001" customHeight="1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4"/>
        <v>0</v>
      </c>
      <c r="H284" s="19">
        <v>0</v>
      </c>
      <c r="I284" s="19">
        <v>0</v>
      </c>
      <c r="J284" s="21" t="s">
        <v>7</v>
      </c>
      <c r="K284" s="22">
        <f t="shared" si="23"/>
        <v>0</v>
      </c>
      <c r="L284" s="19">
        <f t="shared" si="25"/>
        <v>676000</v>
      </c>
      <c r="M284" s="19">
        <f t="shared" si="26"/>
        <v>0</v>
      </c>
    </row>
    <row r="285" spans="1:13" ht="17.100000000000001" customHeight="1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4"/>
        <v>0</v>
      </c>
      <c r="H285" s="19">
        <v>0</v>
      </c>
      <c r="I285" s="19">
        <v>0</v>
      </c>
      <c r="J285" s="21" t="s">
        <v>7</v>
      </c>
      <c r="K285" s="22">
        <f t="shared" si="23"/>
        <v>0</v>
      </c>
      <c r="L285" s="19">
        <f t="shared" si="25"/>
        <v>3701630</v>
      </c>
      <c r="M285" s="19">
        <f t="shared" si="26"/>
        <v>0</v>
      </c>
    </row>
    <row r="286" spans="1:13" ht="17.100000000000001" customHeight="1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4"/>
        <v>0</v>
      </c>
      <c r="H286" s="19">
        <v>0</v>
      </c>
      <c r="I286" s="19">
        <v>0</v>
      </c>
      <c r="J286" s="21" t="s">
        <v>7</v>
      </c>
      <c r="K286" s="22">
        <f t="shared" si="23"/>
        <v>0</v>
      </c>
      <c r="L286" s="19">
        <f t="shared" si="25"/>
        <v>6600000</v>
      </c>
      <c r="M286" s="19">
        <f t="shared" si="26"/>
        <v>0</v>
      </c>
    </row>
    <row r="287" spans="1:13" ht="17.100000000000001" customHeight="1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4"/>
        <v>0</v>
      </c>
      <c r="H287" s="19">
        <v>0</v>
      </c>
      <c r="I287" s="19">
        <v>0</v>
      </c>
      <c r="J287" s="21" t="s">
        <v>7</v>
      </c>
      <c r="K287" s="22">
        <f t="shared" si="23"/>
        <v>0</v>
      </c>
      <c r="L287" s="19">
        <f t="shared" si="25"/>
        <v>245000</v>
      </c>
      <c r="M287" s="19">
        <f t="shared" si="26"/>
        <v>0</v>
      </c>
    </row>
    <row r="288" spans="1:13" ht="17.100000000000001" customHeight="1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4"/>
        <v>0</v>
      </c>
      <c r="H288" s="19">
        <v>0</v>
      </c>
      <c r="I288" s="19">
        <v>0</v>
      </c>
      <c r="J288" s="21" t="s">
        <v>7</v>
      </c>
      <c r="K288" s="22">
        <f t="shared" si="23"/>
        <v>0</v>
      </c>
      <c r="L288" s="19">
        <f t="shared" si="25"/>
        <v>750000</v>
      </c>
      <c r="M288" s="19">
        <f t="shared" si="26"/>
        <v>0</v>
      </c>
    </row>
    <row r="289" spans="1:13" ht="17.100000000000001" customHeight="1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4"/>
        <v>0</v>
      </c>
      <c r="H289" s="19">
        <v>0</v>
      </c>
      <c r="I289" s="19">
        <v>0</v>
      </c>
      <c r="J289" s="21" t="s">
        <v>7</v>
      </c>
      <c r="K289" s="22">
        <f t="shared" si="23"/>
        <v>0</v>
      </c>
      <c r="L289" s="19">
        <f t="shared" si="25"/>
        <v>2706000</v>
      </c>
      <c r="M289" s="19">
        <f t="shared" si="26"/>
        <v>0</v>
      </c>
    </row>
    <row r="290" spans="1:13" ht="17.100000000000001" customHeight="1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4"/>
        <v>0</v>
      </c>
      <c r="H290" s="19">
        <v>0</v>
      </c>
      <c r="I290" s="19">
        <v>0</v>
      </c>
      <c r="J290" s="21" t="s">
        <v>7</v>
      </c>
      <c r="K290" s="22">
        <f t="shared" si="23"/>
        <v>0</v>
      </c>
      <c r="L290" s="19">
        <f t="shared" si="25"/>
        <v>700000</v>
      </c>
      <c r="M290" s="19">
        <f t="shared" si="26"/>
        <v>0</v>
      </c>
    </row>
    <row r="291" spans="1:13" ht="17.100000000000001" customHeight="1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4"/>
        <v>0</v>
      </c>
      <c r="H291" s="19">
        <v>0</v>
      </c>
      <c r="I291" s="19">
        <v>0</v>
      </c>
      <c r="J291" s="21" t="s">
        <v>7</v>
      </c>
      <c r="K291" s="22">
        <f t="shared" si="23"/>
        <v>0</v>
      </c>
      <c r="L291" s="19">
        <f t="shared" si="25"/>
        <v>309000</v>
      </c>
      <c r="M291" s="19">
        <f t="shared" si="26"/>
        <v>0</v>
      </c>
    </row>
    <row r="292" spans="1:13" ht="17.100000000000001" customHeight="1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4"/>
        <v>0</v>
      </c>
      <c r="H292" s="19">
        <v>0</v>
      </c>
      <c r="I292" s="19">
        <v>0</v>
      </c>
      <c r="J292" s="21" t="s">
        <v>7</v>
      </c>
      <c r="K292" s="22">
        <f t="shared" si="23"/>
        <v>0</v>
      </c>
      <c r="L292" s="19">
        <f t="shared" si="25"/>
        <v>1700000</v>
      </c>
      <c r="M292" s="19">
        <f t="shared" si="26"/>
        <v>0</v>
      </c>
    </row>
    <row r="293" spans="1:13" ht="17.100000000000001" customHeight="1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4"/>
        <v>0</v>
      </c>
      <c r="H293" s="19">
        <v>0</v>
      </c>
      <c r="I293" s="19">
        <v>0</v>
      </c>
      <c r="J293" s="21" t="s">
        <v>7</v>
      </c>
      <c r="K293" s="22">
        <f t="shared" si="23"/>
        <v>0</v>
      </c>
      <c r="L293" s="19">
        <f t="shared" si="25"/>
        <v>2100000</v>
      </c>
      <c r="M293" s="19">
        <f t="shared" si="26"/>
        <v>0</v>
      </c>
    </row>
    <row r="294" spans="1:13" ht="17.100000000000001" customHeight="1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4"/>
        <v>0</v>
      </c>
      <c r="H294" s="19">
        <v>0</v>
      </c>
      <c r="I294" s="19">
        <v>0</v>
      </c>
      <c r="J294" s="21" t="s">
        <v>7</v>
      </c>
      <c r="K294" s="22">
        <f t="shared" si="23"/>
        <v>0</v>
      </c>
      <c r="L294" s="19">
        <f t="shared" si="25"/>
        <v>261350</v>
      </c>
      <c r="M294" s="19">
        <f t="shared" si="26"/>
        <v>0</v>
      </c>
    </row>
    <row r="295" spans="1:13" ht="17.100000000000001" customHeight="1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4"/>
        <v>0</v>
      </c>
      <c r="H295" s="19">
        <v>0</v>
      </c>
      <c r="I295" s="19">
        <v>0</v>
      </c>
      <c r="J295" s="21" t="s">
        <v>7</v>
      </c>
      <c r="K295" s="22">
        <f t="shared" si="23"/>
        <v>0</v>
      </c>
      <c r="L295" s="19">
        <f t="shared" si="25"/>
        <v>12000000</v>
      </c>
      <c r="M295" s="19">
        <f t="shared" si="26"/>
        <v>0</v>
      </c>
    </row>
    <row r="296" spans="1:13" ht="17.100000000000001" customHeight="1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4"/>
        <v>0</v>
      </c>
      <c r="H296" s="19">
        <v>0</v>
      </c>
      <c r="I296" s="19">
        <v>0</v>
      </c>
      <c r="J296" s="21" t="s">
        <v>7</v>
      </c>
      <c r="K296" s="22">
        <f t="shared" si="23"/>
        <v>0</v>
      </c>
      <c r="L296" s="19">
        <f t="shared" si="25"/>
        <v>1375000</v>
      </c>
      <c r="M296" s="19">
        <f t="shared" si="26"/>
        <v>0</v>
      </c>
    </row>
    <row r="297" spans="1:13" ht="17.100000000000001" customHeight="1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4"/>
        <v>0</v>
      </c>
      <c r="H297" s="19">
        <v>0</v>
      </c>
      <c r="I297" s="19">
        <v>0</v>
      </c>
      <c r="J297" s="21" t="s">
        <v>7</v>
      </c>
      <c r="K297" s="22">
        <f t="shared" si="23"/>
        <v>0</v>
      </c>
      <c r="L297" s="19">
        <f t="shared" si="25"/>
        <v>1760000</v>
      </c>
      <c r="M297" s="19">
        <f t="shared" si="26"/>
        <v>0</v>
      </c>
    </row>
    <row r="298" spans="1:13" ht="17.100000000000001" customHeight="1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4"/>
        <v>0</v>
      </c>
      <c r="H298" s="19">
        <v>0</v>
      </c>
      <c r="I298" s="19">
        <v>0</v>
      </c>
      <c r="J298" s="21" t="s">
        <v>7</v>
      </c>
      <c r="K298" s="22">
        <f t="shared" si="23"/>
        <v>0</v>
      </c>
      <c r="L298" s="19">
        <f t="shared" si="25"/>
        <v>1248000</v>
      </c>
      <c r="M298" s="19">
        <f t="shared" si="26"/>
        <v>0</v>
      </c>
    </row>
    <row r="299" spans="1:13" ht="17.100000000000001" customHeight="1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4"/>
        <v>0</v>
      </c>
      <c r="H299" s="19">
        <v>0</v>
      </c>
      <c r="I299" s="19">
        <v>0</v>
      </c>
      <c r="J299" s="21" t="s">
        <v>7</v>
      </c>
      <c r="K299" s="22">
        <f t="shared" si="23"/>
        <v>0</v>
      </c>
      <c r="L299" s="19">
        <f t="shared" si="25"/>
        <v>522700</v>
      </c>
      <c r="M299" s="19">
        <f t="shared" si="26"/>
        <v>0</v>
      </c>
    </row>
    <row r="300" spans="1:13" ht="17.100000000000001" customHeight="1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4"/>
        <v>0</v>
      </c>
      <c r="H300" s="19">
        <v>0</v>
      </c>
      <c r="I300" s="19">
        <v>0</v>
      </c>
      <c r="J300" s="21" t="s">
        <v>7</v>
      </c>
      <c r="K300" s="22">
        <f t="shared" si="23"/>
        <v>0</v>
      </c>
      <c r="L300" s="19">
        <f t="shared" si="25"/>
        <v>8360000</v>
      </c>
      <c r="M300" s="19">
        <f t="shared" si="26"/>
        <v>0</v>
      </c>
    </row>
    <row r="301" spans="1:13" ht="17.100000000000001" customHeight="1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4"/>
        <v>0</v>
      </c>
      <c r="H301" s="19">
        <v>0</v>
      </c>
      <c r="I301" s="19">
        <v>0</v>
      </c>
      <c r="J301" s="21" t="s">
        <v>7</v>
      </c>
      <c r="K301" s="22">
        <f t="shared" si="23"/>
        <v>0</v>
      </c>
      <c r="L301" s="19">
        <f t="shared" si="25"/>
        <v>660000</v>
      </c>
      <c r="M301" s="19">
        <f t="shared" si="26"/>
        <v>0</v>
      </c>
    </row>
    <row r="302" spans="1:13" ht="17.100000000000001" customHeight="1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4"/>
        <v>0</v>
      </c>
      <c r="H302" s="19">
        <v>0</v>
      </c>
      <c r="I302" s="19">
        <v>0</v>
      </c>
      <c r="J302" s="21" t="s">
        <v>7</v>
      </c>
      <c r="K302" s="22">
        <f t="shared" si="23"/>
        <v>0</v>
      </c>
      <c r="L302" s="19">
        <f t="shared" si="25"/>
        <v>79728180</v>
      </c>
      <c r="M302" s="19">
        <f t="shared" si="26"/>
        <v>0</v>
      </c>
    </row>
    <row r="303" spans="1:13" ht="17.100000000000001" customHeight="1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4"/>
        <v>0</v>
      </c>
      <c r="H303" s="19">
        <v>0</v>
      </c>
      <c r="I303" s="19">
        <v>0</v>
      </c>
      <c r="J303" s="21" t="s">
        <v>7</v>
      </c>
      <c r="K303" s="22">
        <f t="shared" si="23"/>
        <v>0</v>
      </c>
      <c r="L303" s="19">
        <f t="shared" si="25"/>
        <v>3344900</v>
      </c>
      <c r="M303" s="19">
        <f t="shared" si="26"/>
        <v>0</v>
      </c>
    </row>
    <row r="304" spans="1:13" ht="17.100000000000001" customHeight="1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4"/>
        <v>0</v>
      </c>
      <c r="H304" s="19">
        <v>0</v>
      </c>
      <c r="I304" s="19">
        <v>0</v>
      </c>
      <c r="J304" s="21" t="s">
        <v>7</v>
      </c>
      <c r="K304" s="22">
        <f t="shared" si="23"/>
        <v>0</v>
      </c>
      <c r="L304" s="19">
        <f t="shared" si="25"/>
        <v>2000000</v>
      </c>
      <c r="M304" s="19">
        <f t="shared" si="26"/>
        <v>0</v>
      </c>
    </row>
    <row r="305" spans="1:13" ht="17.100000000000001" customHeight="1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4"/>
        <v>0</v>
      </c>
      <c r="H305" s="19">
        <v>0</v>
      </c>
      <c r="I305" s="19">
        <v>0</v>
      </c>
      <c r="J305" s="21" t="s">
        <v>7</v>
      </c>
      <c r="K305" s="22">
        <f t="shared" si="23"/>
        <v>0</v>
      </c>
      <c r="L305" s="19">
        <f t="shared" si="25"/>
        <v>3969530</v>
      </c>
      <c r="M305" s="19">
        <f t="shared" si="26"/>
        <v>0</v>
      </c>
    </row>
    <row r="306" spans="1:13" ht="17.100000000000001" customHeight="1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4"/>
        <v>0</v>
      </c>
      <c r="H306" s="19">
        <v>0</v>
      </c>
      <c r="I306" s="19">
        <v>0</v>
      </c>
      <c r="J306" s="21" t="s">
        <v>7</v>
      </c>
      <c r="K306" s="22">
        <f t="shared" si="23"/>
        <v>0</v>
      </c>
      <c r="L306" s="19">
        <f t="shared" si="25"/>
        <v>1340000</v>
      </c>
      <c r="M306" s="19">
        <f t="shared" si="26"/>
        <v>0</v>
      </c>
    </row>
    <row r="307" spans="1:13" ht="17.100000000000001" customHeight="1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4"/>
        <v>0</v>
      </c>
      <c r="H307" s="19">
        <v>0</v>
      </c>
      <c r="I307" s="19">
        <v>0</v>
      </c>
      <c r="J307" s="21" t="s">
        <v>7</v>
      </c>
      <c r="K307" s="22">
        <f t="shared" si="23"/>
        <v>0</v>
      </c>
      <c r="L307" s="19">
        <f t="shared" si="25"/>
        <v>600000</v>
      </c>
      <c r="M307" s="19">
        <f t="shared" si="26"/>
        <v>0</v>
      </c>
    </row>
    <row r="308" spans="1:13" ht="17.100000000000001" customHeight="1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4"/>
        <v>0</v>
      </c>
      <c r="H308" s="19">
        <v>0</v>
      </c>
      <c r="I308" s="19">
        <v>0</v>
      </c>
      <c r="J308" s="21" t="s">
        <v>7</v>
      </c>
      <c r="K308" s="22">
        <f t="shared" si="23"/>
        <v>0</v>
      </c>
      <c r="L308" s="19">
        <f t="shared" si="25"/>
        <v>4635350</v>
      </c>
      <c r="M308" s="19">
        <f t="shared" si="26"/>
        <v>0</v>
      </c>
    </row>
    <row r="309" spans="1:13" ht="17.100000000000001" customHeight="1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4"/>
        <v>0</v>
      </c>
      <c r="H309" s="19">
        <v>0</v>
      </c>
      <c r="I309" s="19">
        <v>0</v>
      </c>
      <c r="J309" s="21" t="s">
        <v>7</v>
      </c>
      <c r="K309" s="22">
        <f t="shared" si="23"/>
        <v>0</v>
      </c>
      <c r="L309" s="19">
        <f t="shared" si="25"/>
        <v>490000</v>
      </c>
      <c r="M309" s="19">
        <f t="shared" si="26"/>
        <v>0</v>
      </c>
    </row>
    <row r="310" spans="1:13" ht="17.100000000000001" customHeight="1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4"/>
        <v>0</v>
      </c>
      <c r="H310" s="19">
        <v>0</v>
      </c>
      <c r="I310" s="19">
        <v>0</v>
      </c>
      <c r="J310" s="21" t="s">
        <v>7</v>
      </c>
      <c r="K310" s="22">
        <f t="shared" si="23"/>
        <v>0</v>
      </c>
      <c r="L310" s="19">
        <f t="shared" si="25"/>
        <v>1008700</v>
      </c>
      <c r="M310" s="19">
        <f t="shared" si="26"/>
        <v>0</v>
      </c>
    </row>
    <row r="311" spans="1:13" ht="17.100000000000001" customHeight="1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4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5"/>
        <v>338000</v>
      </c>
      <c r="M311" s="19">
        <f t="shared" si="26"/>
        <v>0</v>
      </c>
    </row>
    <row r="312" spans="1:13" ht="17.100000000000001" customHeight="1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4"/>
        <v>0</v>
      </c>
      <c r="H312" s="19">
        <v>0</v>
      </c>
      <c r="I312" s="19">
        <v>0</v>
      </c>
      <c r="J312" s="21" t="s">
        <v>7</v>
      </c>
      <c r="K312" s="22">
        <f t="shared" ref="K312:K350" si="27">G312</f>
        <v>0</v>
      </c>
      <c r="L312" s="19">
        <f t="shared" si="25"/>
        <v>770000</v>
      </c>
      <c r="M312" s="19">
        <f t="shared" si="26"/>
        <v>0</v>
      </c>
    </row>
    <row r="313" spans="1:13" ht="17.100000000000001" customHeight="1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4"/>
        <v>0</v>
      </c>
      <c r="H313" s="19">
        <v>0</v>
      </c>
      <c r="I313" s="19">
        <v>0</v>
      </c>
      <c r="J313" s="21" t="s">
        <v>7</v>
      </c>
      <c r="K313" s="22">
        <f t="shared" si="27"/>
        <v>0</v>
      </c>
      <c r="L313" s="19">
        <f t="shared" si="25"/>
        <v>335000</v>
      </c>
      <c r="M313" s="19">
        <f t="shared" si="26"/>
        <v>0</v>
      </c>
    </row>
    <row r="314" spans="1:13" ht="17.100000000000001" customHeight="1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4"/>
        <v>0</v>
      </c>
      <c r="H314" s="19">
        <v>0</v>
      </c>
      <c r="I314" s="19">
        <v>0</v>
      </c>
      <c r="J314" s="21" t="s">
        <v>7</v>
      </c>
      <c r="K314" s="22">
        <f t="shared" si="27"/>
        <v>0</v>
      </c>
      <c r="L314" s="19">
        <f t="shared" si="25"/>
        <v>1950000</v>
      </c>
      <c r="M314" s="19">
        <f t="shared" si="26"/>
        <v>0</v>
      </c>
    </row>
    <row r="315" spans="1:13" ht="17.100000000000001" customHeight="1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4"/>
        <v>0</v>
      </c>
      <c r="H315" s="19">
        <v>0</v>
      </c>
      <c r="I315" s="19">
        <v>0</v>
      </c>
      <c r="J315" s="21" t="s">
        <v>7</v>
      </c>
      <c r="K315" s="22">
        <f t="shared" si="27"/>
        <v>0</v>
      </c>
      <c r="L315" s="19">
        <f t="shared" si="25"/>
        <v>1700000</v>
      </c>
      <c r="M315" s="19">
        <f t="shared" si="26"/>
        <v>0</v>
      </c>
    </row>
    <row r="316" spans="1:13" ht="17.100000000000001" customHeight="1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4"/>
        <v>0</v>
      </c>
      <c r="H316" s="19">
        <v>0</v>
      </c>
      <c r="I316" s="19">
        <v>0</v>
      </c>
      <c r="J316" s="21" t="s">
        <v>7</v>
      </c>
      <c r="K316" s="22">
        <f t="shared" si="27"/>
        <v>0</v>
      </c>
      <c r="L316" s="19">
        <f t="shared" si="25"/>
        <v>1990690</v>
      </c>
      <c r="M316" s="19">
        <f t="shared" si="26"/>
        <v>0</v>
      </c>
    </row>
    <row r="317" spans="1:13" ht="17.100000000000001" customHeight="1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4"/>
        <v>0</v>
      </c>
      <c r="H317" s="19">
        <v>0</v>
      </c>
      <c r="I317" s="19">
        <v>0</v>
      </c>
      <c r="J317" s="21" t="s">
        <v>7</v>
      </c>
      <c r="K317" s="22">
        <f t="shared" si="27"/>
        <v>0</v>
      </c>
      <c r="L317" s="19">
        <f t="shared" si="25"/>
        <v>324740</v>
      </c>
      <c r="M317" s="19">
        <f t="shared" si="26"/>
        <v>0</v>
      </c>
    </row>
    <row r="318" spans="1:13" ht="17.100000000000001" customHeight="1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4"/>
        <v>0</v>
      </c>
      <c r="H318" s="19">
        <v>0</v>
      </c>
      <c r="I318" s="19">
        <v>0</v>
      </c>
      <c r="J318" s="21" t="s">
        <v>7</v>
      </c>
      <c r="K318" s="22">
        <f t="shared" si="27"/>
        <v>0</v>
      </c>
      <c r="L318" s="19">
        <f t="shared" si="25"/>
        <v>6259620</v>
      </c>
      <c r="M318" s="19">
        <f t="shared" si="26"/>
        <v>0</v>
      </c>
    </row>
    <row r="319" spans="1:13" ht="17.100000000000001" customHeight="1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4"/>
        <v>0</v>
      </c>
      <c r="H319" s="19">
        <v>0</v>
      </c>
      <c r="I319" s="19">
        <v>0</v>
      </c>
      <c r="J319" s="21" t="s">
        <v>7</v>
      </c>
      <c r="K319" s="22">
        <f t="shared" si="27"/>
        <v>0</v>
      </c>
      <c r="L319" s="19">
        <f t="shared" si="25"/>
        <v>1155000</v>
      </c>
      <c r="M319" s="19">
        <f t="shared" si="26"/>
        <v>0</v>
      </c>
    </row>
    <row r="320" spans="1:13" ht="17.100000000000001" customHeight="1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4"/>
        <v>0</v>
      </c>
      <c r="H320" s="19">
        <v>0</v>
      </c>
      <c r="I320" s="19">
        <v>0</v>
      </c>
      <c r="J320" s="21" t="s">
        <v>7</v>
      </c>
      <c r="K320" s="22">
        <f t="shared" si="27"/>
        <v>0</v>
      </c>
      <c r="L320" s="19">
        <f t="shared" si="25"/>
        <v>7962760</v>
      </c>
      <c r="M320" s="19">
        <f t="shared" si="26"/>
        <v>0</v>
      </c>
    </row>
    <row r="321" spans="1:13" ht="17.100000000000001" customHeight="1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4"/>
        <v>0</v>
      </c>
      <c r="H321" s="19">
        <v>0</v>
      </c>
      <c r="I321" s="19">
        <v>0</v>
      </c>
      <c r="J321" s="21" t="s">
        <v>7</v>
      </c>
      <c r="K321" s="22">
        <f t="shared" si="27"/>
        <v>0</v>
      </c>
      <c r="L321" s="19">
        <f t="shared" si="25"/>
        <v>1407560</v>
      </c>
      <c r="M321" s="19">
        <f t="shared" si="26"/>
        <v>0</v>
      </c>
    </row>
    <row r="322" spans="1:13" ht="17.100000000000001" customHeight="1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4"/>
        <v>0</v>
      </c>
      <c r="H322" s="19">
        <v>0</v>
      </c>
      <c r="I322" s="19">
        <v>0</v>
      </c>
      <c r="J322" s="21" t="s">
        <v>7</v>
      </c>
      <c r="K322" s="22">
        <f t="shared" si="27"/>
        <v>0</v>
      </c>
      <c r="L322" s="19">
        <f t="shared" si="25"/>
        <v>330000</v>
      </c>
      <c r="M322" s="19">
        <f t="shared" si="26"/>
        <v>0</v>
      </c>
    </row>
    <row r="323" spans="1:13" ht="17.100000000000001" customHeight="1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4"/>
        <v>0</v>
      </c>
      <c r="H323" s="19">
        <v>0</v>
      </c>
      <c r="I323" s="19">
        <v>0</v>
      </c>
      <c r="J323" s="21" t="s">
        <v>7</v>
      </c>
      <c r="K323" s="22">
        <f t="shared" si="27"/>
        <v>0</v>
      </c>
      <c r="L323" s="19">
        <f t="shared" si="25"/>
        <v>2299000</v>
      </c>
      <c r="M323" s="19">
        <f t="shared" si="26"/>
        <v>0</v>
      </c>
    </row>
    <row r="324" spans="1:13" ht="17.100000000000001" customHeight="1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4"/>
        <v>0</v>
      </c>
      <c r="H324" s="19">
        <v>0</v>
      </c>
      <c r="I324" s="19">
        <v>0</v>
      </c>
      <c r="J324" s="21" t="s">
        <v>7</v>
      </c>
      <c r="K324" s="22">
        <f t="shared" si="27"/>
        <v>0</v>
      </c>
      <c r="L324" s="19">
        <f t="shared" si="25"/>
        <v>12184700</v>
      </c>
      <c r="M324" s="19">
        <f t="shared" si="26"/>
        <v>0</v>
      </c>
    </row>
    <row r="325" spans="1:13" ht="17.100000000000001" customHeight="1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4"/>
        <v>0</v>
      </c>
      <c r="H325" s="19">
        <v>0</v>
      </c>
      <c r="I325" s="19">
        <v>0</v>
      </c>
      <c r="J325" s="21" t="s">
        <v>7</v>
      </c>
      <c r="K325" s="22">
        <f t="shared" si="27"/>
        <v>0</v>
      </c>
      <c r="L325" s="19">
        <f t="shared" si="25"/>
        <v>1122000</v>
      </c>
      <c r="M325" s="19">
        <f t="shared" si="26"/>
        <v>0</v>
      </c>
    </row>
    <row r="326" spans="1:13" ht="17.100000000000001" customHeight="1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4"/>
        <v>0</v>
      </c>
      <c r="H326" s="19">
        <v>0</v>
      </c>
      <c r="I326" s="19">
        <v>0</v>
      </c>
      <c r="J326" s="21" t="s">
        <v>7</v>
      </c>
      <c r="K326" s="22">
        <f t="shared" si="27"/>
        <v>0</v>
      </c>
      <c r="L326" s="19">
        <f t="shared" si="25"/>
        <v>3946800</v>
      </c>
      <c r="M326" s="19">
        <f t="shared" si="26"/>
        <v>0</v>
      </c>
    </row>
    <row r="327" spans="1:13" ht="17.100000000000001" customHeight="1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4"/>
        <v>0</v>
      </c>
      <c r="H327" s="19">
        <v>0</v>
      </c>
      <c r="I327" s="19">
        <v>0</v>
      </c>
      <c r="J327" s="21" t="s">
        <v>7</v>
      </c>
      <c r="K327" s="22">
        <f t="shared" si="27"/>
        <v>0</v>
      </c>
      <c r="L327" s="19">
        <f t="shared" si="25"/>
        <v>1320000</v>
      </c>
      <c r="M327" s="19">
        <f t="shared" si="26"/>
        <v>0</v>
      </c>
    </row>
    <row r="328" spans="1:13" ht="17.100000000000001" customHeight="1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4"/>
        <v>0</v>
      </c>
      <c r="H328" s="19">
        <v>0</v>
      </c>
      <c r="I328" s="19">
        <v>0</v>
      </c>
      <c r="J328" s="21" t="s">
        <v>7</v>
      </c>
      <c r="K328" s="22">
        <f t="shared" si="27"/>
        <v>0</v>
      </c>
      <c r="L328" s="19">
        <f t="shared" si="25"/>
        <v>198000</v>
      </c>
      <c r="M328" s="19">
        <f t="shared" si="26"/>
        <v>0</v>
      </c>
    </row>
    <row r="329" spans="1:13" ht="17.100000000000001" customHeight="1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4"/>
        <v>0</v>
      </c>
      <c r="H329" s="19">
        <v>0</v>
      </c>
      <c r="I329" s="19">
        <v>0</v>
      </c>
      <c r="J329" s="21" t="s">
        <v>7</v>
      </c>
      <c r="K329" s="22">
        <f t="shared" si="27"/>
        <v>0</v>
      </c>
      <c r="L329" s="19">
        <f t="shared" si="25"/>
        <v>660000</v>
      </c>
      <c r="M329" s="19">
        <f t="shared" si="26"/>
        <v>0</v>
      </c>
    </row>
    <row r="330" spans="1:13" ht="17.100000000000001" customHeight="1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4"/>
        <v>0</v>
      </c>
      <c r="H330" s="19">
        <v>0</v>
      </c>
      <c r="I330" s="19">
        <v>0</v>
      </c>
      <c r="J330" s="21" t="s">
        <v>7</v>
      </c>
      <c r="K330" s="22">
        <f t="shared" si="27"/>
        <v>0</v>
      </c>
      <c r="L330" s="19">
        <f t="shared" si="25"/>
        <v>5268290</v>
      </c>
      <c r="M330" s="19">
        <f t="shared" si="26"/>
        <v>0</v>
      </c>
    </row>
    <row r="331" spans="1:13" ht="17.100000000000001" customHeight="1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8">E331-F331</f>
        <v>0</v>
      </c>
      <c r="H331" s="19">
        <v>0</v>
      </c>
      <c r="I331" s="19">
        <v>0</v>
      </c>
      <c r="J331" s="21" t="s">
        <v>7</v>
      </c>
      <c r="K331" s="22">
        <f t="shared" si="27"/>
        <v>0</v>
      </c>
      <c r="L331" s="19">
        <f t="shared" ref="L331:L394" si="29">F331+K331</f>
        <v>8119610</v>
      </c>
      <c r="M331" s="19">
        <f t="shared" ref="M331:M394" si="30">E331-L331</f>
        <v>0</v>
      </c>
    </row>
    <row r="332" spans="1:13" ht="17.100000000000001" customHeight="1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8"/>
        <v>0</v>
      </c>
      <c r="H332" s="19">
        <v>0</v>
      </c>
      <c r="I332" s="19">
        <v>0</v>
      </c>
      <c r="J332" s="21" t="s">
        <v>7</v>
      </c>
      <c r="K332" s="22">
        <f t="shared" si="27"/>
        <v>0</v>
      </c>
      <c r="L332" s="19">
        <f t="shared" si="29"/>
        <v>27749040</v>
      </c>
      <c r="M332" s="19">
        <f t="shared" si="30"/>
        <v>0</v>
      </c>
    </row>
    <row r="333" spans="1:13" ht="17.100000000000001" customHeight="1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8"/>
        <v>0</v>
      </c>
      <c r="H333" s="19">
        <v>0</v>
      </c>
      <c r="I333" s="19">
        <v>0</v>
      </c>
      <c r="J333" s="21" t="s">
        <v>7</v>
      </c>
      <c r="K333" s="22">
        <f t="shared" si="27"/>
        <v>0</v>
      </c>
      <c r="L333" s="19">
        <f t="shared" si="29"/>
        <v>723880</v>
      </c>
      <c r="M333" s="19">
        <f t="shared" si="30"/>
        <v>0</v>
      </c>
    </row>
    <row r="334" spans="1:13" ht="17.100000000000001" customHeight="1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8"/>
        <v>0</v>
      </c>
      <c r="H334" s="19">
        <v>0</v>
      </c>
      <c r="I334" s="19">
        <v>0</v>
      </c>
      <c r="J334" s="21" t="s">
        <v>7</v>
      </c>
      <c r="K334" s="22">
        <f t="shared" si="27"/>
        <v>0</v>
      </c>
      <c r="L334" s="19">
        <f t="shared" si="29"/>
        <v>36554330</v>
      </c>
      <c r="M334" s="19">
        <f t="shared" si="30"/>
        <v>0</v>
      </c>
    </row>
    <row r="335" spans="1:13" ht="17.100000000000001" customHeight="1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8"/>
        <v>0</v>
      </c>
      <c r="H335" s="19">
        <v>0</v>
      </c>
      <c r="I335" s="19">
        <v>0</v>
      </c>
      <c r="J335" s="21" t="s">
        <v>7</v>
      </c>
      <c r="K335" s="22">
        <f t="shared" si="27"/>
        <v>0</v>
      </c>
      <c r="L335" s="19">
        <f t="shared" si="29"/>
        <v>302620</v>
      </c>
      <c r="M335" s="19">
        <f t="shared" si="30"/>
        <v>0</v>
      </c>
    </row>
    <row r="336" spans="1:13" ht="17.100000000000001" customHeight="1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8"/>
        <v>0</v>
      </c>
      <c r="H336" s="19">
        <v>0</v>
      </c>
      <c r="I336" s="19">
        <v>0</v>
      </c>
      <c r="J336" s="21" t="s">
        <v>7</v>
      </c>
      <c r="K336" s="22">
        <f t="shared" si="27"/>
        <v>0</v>
      </c>
      <c r="L336" s="19">
        <f t="shared" si="29"/>
        <v>1386000</v>
      </c>
      <c r="M336" s="19">
        <f t="shared" si="30"/>
        <v>0</v>
      </c>
    </row>
    <row r="337" spans="1:13" ht="17.100000000000001" customHeight="1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8"/>
        <v>0</v>
      </c>
      <c r="H337" s="19">
        <v>0</v>
      </c>
      <c r="I337" s="19">
        <v>0</v>
      </c>
      <c r="J337" s="21" t="s">
        <v>7</v>
      </c>
      <c r="K337" s="22">
        <f t="shared" si="27"/>
        <v>0</v>
      </c>
      <c r="L337" s="19">
        <f t="shared" si="29"/>
        <v>29800000</v>
      </c>
      <c r="M337" s="19">
        <f t="shared" si="30"/>
        <v>0</v>
      </c>
    </row>
    <row r="338" spans="1:13" ht="17.100000000000001" customHeight="1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8"/>
        <v>0</v>
      </c>
      <c r="H338" s="19">
        <v>0</v>
      </c>
      <c r="I338" s="19">
        <v>0</v>
      </c>
      <c r="J338" s="21" t="s">
        <v>7</v>
      </c>
      <c r="K338" s="22">
        <f t="shared" si="27"/>
        <v>0</v>
      </c>
      <c r="L338" s="19">
        <f t="shared" si="29"/>
        <v>1834800</v>
      </c>
      <c r="M338" s="19">
        <f t="shared" si="30"/>
        <v>0</v>
      </c>
    </row>
    <row r="339" spans="1:13" ht="17.100000000000001" customHeight="1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8"/>
        <v>0</v>
      </c>
      <c r="H339" s="19">
        <v>0</v>
      </c>
      <c r="I339" s="19">
        <v>0</v>
      </c>
      <c r="J339" s="21" t="s">
        <v>7</v>
      </c>
      <c r="K339" s="22">
        <f t="shared" si="27"/>
        <v>0</v>
      </c>
      <c r="L339" s="19">
        <f t="shared" si="29"/>
        <v>990000</v>
      </c>
      <c r="M339" s="19">
        <f t="shared" si="30"/>
        <v>0</v>
      </c>
    </row>
    <row r="340" spans="1:13" ht="17.100000000000001" customHeight="1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8"/>
        <v>0</v>
      </c>
      <c r="H340" s="19">
        <v>0</v>
      </c>
      <c r="I340" s="19">
        <v>0</v>
      </c>
      <c r="J340" s="21" t="s">
        <v>7</v>
      </c>
      <c r="K340" s="22">
        <f t="shared" si="27"/>
        <v>0</v>
      </c>
      <c r="L340" s="19">
        <f t="shared" si="29"/>
        <v>638660</v>
      </c>
      <c r="M340" s="19">
        <f t="shared" si="30"/>
        <v>0</v>
      </c>
    </row>
    <row r="341" spans="1:13" ht="17.100000000000001" customHeight="1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8"/>
        <v>0</v>
      </c>
      <c r="H341" s="19">
        <v>0</v>
      </c>
      <c r="I341" s="19">
        <v>0</v>
      </c>
      <c r="J341" s="21" t="s">
        <v>7</v>
      </c>
      <c r="K341" s="22">
        <f t="shared" si="27"/>
        <v>0</v>
      </c>
      <c r="L341" s="19">
        <f t="shared" si="29"/>
        <v>1440000</v>
      </c>
      <c r="M341" s="19">
        <f t="shared" si="30"/>
        <v>0</v>
      </c>
    </row>
    <row r="342" spans="1:13" ht="17.100000000000001" customHeight="1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8"/>
        <v>0</v>
      </c>
      <c r="H342" s="19">
        <v>0</v>
      </c>
      <c r="I342" s="19">
        <v>0</v>
      </c>
      <c r="J342" s="21" t="s">
        <v>7</v>
      </c>
      <c r="K342" s="22">
        <f t="shared" si="27"/>
        <v>0</v>
      </c>
      <c r="L342" s="19">
        <f t="shared" si="29"/>
        <v>1056000</v>
      </c>
      <c r="M342" s="19">
        <f t="shared" si="30"/>
        <v>0</v>
      </c>
    </row>
    <row r="343" spans="1:13" ht="17.100000000000001" customHeight="1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8"/>
        <v>0</v>
      </c>
      <c r="H343" s="19">
        <v>0</v>
      </c>
      <c r="I343" s="19">
        <v>0</v>
      </c>
      <c r="J343" s="21" t="s">
        <v>7</v>
      </c>
      <c r="K343" s="22">
        <f t="shared" si="27"/>
        <v>0</v>
      </c>
      <c r="L343" s="19">
        <f t="shared" si="29"/>
        <v>7697000</v>
      </c>
      <c r="M343" s="19">
        <f t="shared" si="30"/>
        <v>0</v>
      </c>
    </row>
    <row r="344" spans="1:13" ht="17.100000000000001" customHeight="1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8"/>
        <v>0</v>
      </c>
      <c r="H344" s="19">
        <v>0</v>
      </c>
      <c r="I344" s="19">
        <v>0</v>
      </c>
      <c r="J344" s="21" t="s">
        <v>7</v>
      </c>
      <c r="K344" s="22">
        <f t="shared" si="27"/>
        <v>0</v>
      </c>
      <c r="L344" s="19">
        <f t="shared" si="29"/>
        <v>6933230</v>
      </c>
      <c r="M344" s="19">
        <f t="shared" si="30"/>
        <v>0</v>
      </c>
    </row>
    <row r="345" spans="1:13" ht="17.100000000000001" customHeight="1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8"/>
        <v>0</v>
      </c>
      <c r="H345" s="19">
        <v>0</v>
      </c>
      <c r="I345" s="19">
        <v>0</v>
      </c>
      <c r="J345" s="21" t="s">
        <v>7</v>
      </c>
      <c r="K345" s="22">
        <f t="shared" si="27"/>
        <v>0</v>
      </c>
      <c r="L345" s="19">
        <f t="shared" si="29"/>
        <v>7440480</v>
      </c>
      <c r="M345" s="19">
        <f t="shared" si="30"/>
        <v>0</v>
      </c>
    </row>
    <row r="346" spans="1:13" ht="17.100000000000001" customHeight="1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8"/>
        <v>0</v>
      </c>
      <c r="H346" s="19">
        <v>0</v>
      </c>
      <c r="I346" s="19">
        <v>0</v>
      </c>
      <c r="J346" s="21" t="s">
        <v>7</v>
      </c>
      <c r="K346" s="22">
        <f t="shared" si="27"/>
        <v>0</v>
      </c>
      <c r="L346" s="19">
        <f t="shared" si="29"/>
        <v>1500000</v>
      </c>
      <c r="M346" s="19">
        <f t="shared" si="30"/>
        <v>0</v>
      </c>
    </row>
    <row r="347" spans="1:13" ht="17.100000000000001" customHeight="1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8"/>
        <v>0</v>
      </c>
      <c r="H347" s="19">
        <v>0</v>
      </c>
      <c r="I347" s="19">
        <v>0</v>
      </c>
      <c r="J347" s="21" t="s">
        <v>7</v>
      </c>
      <c r="K347" s="22">
        <f t="shared" si="27"/>
        <v>0</v>
      </c>
      <c r="L347" s="19">
        <f t="shared" si="29"/>
        <v>495000</v>
      </c>
      <c r="M347" s="19">
        <f t="shared" si="30"/>
        <v>0</v>
      </c>
    </row>
    <row r="348" spans="1:13" ht="17.100000000000001" customHeight="1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8"/>
        <v>0</v>
      </c>
      <c r="H348" s="19">
        <v>0</v>
      </c>
      <c r="I348" s="19">
        <v>0</v>
      </c>
      <c r="J348" s="21" t="s">
        <v>7</v>
      </c>
      <c r="K348" s="22">
        <f t="shared" si="27"/>
        <v>0</v>
      </c>
      <c r="L348" s="19">
        <f t="shared" si="29"/>
        <v>1216530</v>
      </c>
      <c r="M348" s="19">
        <f t="shared" si="30"/>
        <v>0</v>
      </c>
    </row>
    <row r="349" spans="1:13" ht="17.100000000000001" customHeight="1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8"/>
        <v>0</v>
      </c>
      <c r="H349" s="19">
        <v>0</v>
      </c>
      <c r="I349" s="19">
        <v>0</v>
      </c>
      <c r="J349" s="21" t="s">
        <v>7</v>
      </c>
      <c r="K349" s="22">
        <f t="shared" si="27"/>
        <v>0</v>
      </c>
      <c r="L349" s="19">
        <f t="shared" si="29"/>
        <v>1380000</v>
      </c>
      <c r="M349" s="19">
        <f t="shared" si="30"/>
        <v>0</v>
      </c>
    </row>
    <row r="350" spans="1:13" ht="17.100000000000001" customHeight="1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8"/>
        <v>0</v>
      </c>
      <c r="H350" s="19">
        <v>0</v>
      </c>
      <c r="I350" s="19">
        <v>0</v>
      </c>
      <c r="J350" s="21" t="s">
        <v>7</v>
      </c>
      <c r="K350" s="22">
        <f t="shared" si="27"/>
        <v>0</v>
      </c>
      <c r="L350" s="19">
        <f t="shared" si="29"/>
        <v>1170000</v>
      </c>
      <c r="M350" s="19">
        <f t="shared" si="30"/>
        <v>0</v>
      </c>
    </row>
    <row r="351" spans="1:13" ht="17.100000000000001" customHeight="1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8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9"/>
        <v>1500000</v>
      </c>
      <c r="M351" s="19">
        <f t="shared" si="30"/>
        <v>0</v>
      </c>
    </row>
    <row r="352" spans="1:13" ht="17.100000000000001" customHeight="1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8"/>
        <v>0</v>
      </c>
      <c r="H352" s="19">
        <v>0</v>
      </c>
      <c r="I352" s="19">
        <v>0</v>
      </c>
      <c r="J352" s="21" t="s">
        <v>7</v>
      </c>
      <c r="K352" s="22">
        <f t="shared" ref="K352:K399" si="31">G352</f>
        <v>0</v>
      </c>
      <c r="L352" s="19">
        <f t="shared" si="29"/>
        <v>2500000</v>
      </c>
      <c r="M352" s="19">
        <f t="shared" si="30"/>
        <v>0</v>
      </c>
    </row>
    <row r="353" spans="1:13" ht="17.100000000000001" customHeight="1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8"/>
        <v>0</v>
      </c>
      <c r="H353" s="19">
        <v>0</v>
      </c>
      <c r="I353" s="19">
        <v>0</v>
      </c>
      <c r="J353" s="21" t="s">
        <v>7</v>
      </c>
      <c r="K353" s="22">
        <f t="shared" si="31"/>
        <v>0</v>
      </c>
      <c r="L353" s="19">
        <f t="shared" si="29"/>
        <v>1880000</v>
      </c>
      <c r="M353" s="19">
        <f t="shared" si="30"/>
        <v>0</v>
      </c>
    </row>
    <row r="354" spans="1:13" ht="17.100000000000001" customHeight="1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8"/>
        <v>0</v>
      </c>
      <c r="H354" s="19">
        <v>0</v>
      </c>
      <c r="I354" s="19">
        <v>0</v>
      </c>
      <c r="J354" s="21" t="s">
        <v>7</v>
      </c>
      <c r="K354" s="22">
        <f t="shared" si="31"/>
        <v>0</v>
      </c>
      <c r="L354" s="19">
        <f t="shared" si="29"/>
        <v>1819270</v>
      </c>
      <c r="M354" s="19">
        <f t="shared" si="30"/>
        <v>0</v>
      </c>
    </row>
    <row r="355" spans="1:13" ht="17.100000000000001" customHeight="1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8"/>
        <v>0</v>
      </c>
      <c r="H355" s="19">
        <v>0</v>
      </c>
      <c r="I355" s="19">
        <v>0</v>
      </c>
      <c r="J355" s="21" t="s">
        <v>7</v>
      </c>
      <c r="K355" s="22">
        <f t="shared" si="31"/>
        <v>0</v>
      </c>
      <c r="L355" s="19">
        <f t="shared" si="29"/>
        <v>2915000</v>
      </c>
      <c r="M355" s="19">
        <f t="shared" si="30"/>
        <v>0</v>
      </c>
    </row>
    <row r="356" spans="1:13" ht="17.100000000000001" customHeight="1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8"/>
        <v>0</v>
      </c>
      <c r="H356" s="19">
        <v>0</v>
      </c>
      <c r="I356" s="19">
        <v>0</v>
      </c>
      <c r="J356" s="21" t="s">
        <v>7</v>
      </c>
      <c r="K356" s="22">
        <f t="shared" si="31"/>
        <v>0</v>
      </c>
      <c r="L356" s="19">
        <f t="shared" si="29"/>
        <v>4412700</v>
      </c>
      <c r="M356" s="19">
        <f t="shared" si="30"/>
        <v>0</v>
      </c>
    </row>
    <row r="357" spans="1:13" ht="17.100000000000001" customHeight="1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8"/>
        <v>0</v>
      </c>
      <c r="H357" s="19">
        <v>0</v>
      </c>
      <c r="I357" s="19">
        <v>0</v>
      </c>
      <c r="J357" s="21" t="s">
        <v>7</v>
      </c>
      <c r="K357" s="22">
        <f t="shared" si="31"/>
        <v>0</v>
      </c>
      <c r="L357" s="19">
        <f t="shared" si="29"/>
        <v>2706536</v>
      </c>
      <c r="M357" s="19">
        <f t="shared" si="30"/>
        <v>0</v>
      </c>
    </row>
    <row r="358" spans="1:13" ht="17.100000000000001" customHeight="1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8"/>
        <v>0</v>
      </c>
      <c r="H358" s="19">
        <v>0</v>
      </c>
      <c r="I358" s="19">
        <v>0</v>
      </c>
      <c r="J358" s="21" t="s">
        <v>7</v>
      </c>
      <c r="K358" s="22">
        <f t="shared" si="31"/>
        <v>0</v>
      </c>
      <c r="L358" s="19">
        <f t="shared" si="29"/>
        <v>2706536</v>
      </c>
      <c r="M358" s="19">
        <f t="shared" si="30"/>
        <v>0</v>
      </c>
    </row>
    <row r="359" spans="1:13" ht="17.100000000000001" customHeight="1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8"/>
        <v>0</v>
      </c>
      <c r="H359" s="19">
        <v>0</v>
      </c>
      <c r="I359" s="19">
        <v>0</v>
      </c>
      <c r="J359" s="21" t="s">
        <v>7</v>
      </c>
      <c r="K359" s="22">
        <f t="shared" si="31"/>
        <v>0</v>
      </c>
      <c r="L359" s="19">
        <f t="shared" si="29"/>
        <v>2706536</v>
      </c>
      <c r="M359" s="19">
        <f t="shared" si="30"/>
        <v>0</v>
      </c>
    </row>
    <row r="360" spans="1:13" ht="17.100000000000001" customHeight="1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8"/>
        <v>0</v>
      </c>
      <c r="H360" s="19">
        <v>0</v>
      </c>
      <c r="I360" s="19">
        <v>0</v>
      </c>
      <c r="J360" s="21" t="s">
        <v>7</v>
      </c>
      <c r="K360" s="22">
        <f t="shared" si="31"/>
        <v>0</v>
      </c>
      <c r="L360" s="19">
        <f t="shared" si="29"/>
        <v>2706536</v>
      </c>
      <c r="M360" s="19">
        <f t="shared" si="30"/>
        <v>0</v>
      </c>
    </row>
    <row r="361" spans="1:13" ht="17.100000000000001" customHeight="1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8"/>
        <v>0</v>
      </c>
      <c r="H361" s="19">
        <v>0</v>
      </c>
      <c r="I361" s="19">
        <v>0</v>
      </c>
      <c r="J361" s="21" t="s">
        <v>7</v>
      </c>
      <c r="K361" s="22">
        <f t="shared" si="31"/>
        <v>0</v>
      </c>
      <c r="L361" s="19">
        <f t="shared" si="29"/>
        <v>2706536</v>
      </c>
      <c r="M361" s="19">
        <f t="shared" si="30"/>
        <v>0</v>
      </c>
    </row>
    <row r="362" spans="1:13" ht="17.100000000000001" customHeight="1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8"/>
        <v>0</v>
      </c>
      <c r="H362" s="19">
        <v>0</v>
      </c>
      <c r="I362" s="19">
        <v>0</v>
      </c>
      <c r="J362" s="21" t="s">
        <v>7</v>
      </c>
      <c r="K362" s="22">
        <f t="shared" si="31"/>
        <v>0</v>
      </c>
      <c r="L362" s="19">
        <f t="shared" si="29"/>
        <v>924000</v>
      </c>
      <c r="M362" s="19">
        <f t="shared" si="30"/>
        <v>0</v>
      </c>
    </row>
    <row r="363" spans="1:13" ht="17.100000000000001" customHeight="1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8"/>
        <v>0</v>
      </c>
      <c r="H363" s="19">
        <v>0</v>
      </c>
      <c r="I363" s="19">
        <v>0</v>
      </c>
      <c r="J363" s="21" t="s">
        <v>7</v>
      </c>
      <c r="K363" s="22">
        <f t="shared" si="31"/>
        <v>0</v>
      </c>
      <c r="L363" s="19">
        <f t="shared" si="29"/>
        <v>854000</v>
      </c>
      <c r="M363" s="19">
        <f t="shared" si="30"/>
        <v>0</v>
      </c>
    </row>
    <row r="364" spans="1:13" ht="17.100000000000001" customHeight="1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8"/>
        <v>0</v>
      </c>
      <c r="H364" s="19">
        <v>0</v>
      </c>
      <c r="I364" s="19">
        <v>0</v>
      </c>
      <c r="J364" s="21" t="s">
        <v>7</v>
      </c>
      <c r="K364" s="22">
        <f t="shared" si="31"/>
        <v>0</v>
      </c>
      <c r="L364" s="19">
        <f t="shared" si="29"/>
        <v>3260000</v>
      </c>
      <c r="M364" s="19">
        <f t="shared" si="30"/>
        <v>0</v>
      </c>
    </row>
    <row r="365" spans="1:13" ht="17.100000000000001" customHeight="1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8"/>
        <v>0</v>
      </c>
      <c r="H365" s="19">
        <v>0</v>
      </c>
      <c r="I365" s="19">
        <v>0</v>
      </c>
      <c r="J365" s="21" t="s">
        <v>7</v>
      </c>
      <c r="K365" s="22">
        <f t="shared" si="31"/>
        <v>0</v>
      </c>
      <c r="L365" s="19">
        <f t="shared" si="29"/>
        <v>2990000</v>
      </c>
      <c r="M365" s="19">
        <f t="shared" si="30"/>
        <v>0</v>
      </c>
    </row>
    <row r="366" spans="1:13" ht="17.100000000000001" customHeight="1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8"/>
        <v>0</v>
      </c>
      <c r="H366" s="19">
        <v>0</v>
      </c>
      <c r="I366" s="19">
        <v>0</v>
      </c>
      <c r="J366" s="21" t="s">
        <v>7</v>
      </c>
      <c r="K366" s="22">
        <f t="shared" si="31"/>
        <v>0</v>
      </c>
      <c r="L366" s="19">
        <f t="shared" si="29"/>
        <v>3390000</v>
      </c>
      <c r="M366" s="19">
        <f t="shared" si="30"/>
        <v>0</v>
      </c>
    </row>
    <row r="367" spans="1:13" ht="17.100000000000001" customHeight="1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8"/>
        <v>0</v>
      </c>
      <c r="H367" s="19">
        <v>0</v>
      </c>
      <c r="I367" s="19">
        <v>0</v>
      </c>
      <c r="J367" s="21" t="s">
        <v>7</v>
      </c>
      <c r="K367" s="22">
        <f t="shared" si="31"/>
        <v>0</v>
      </c>
      <c r="L367" s="19">
        <f t="shared" si="29"/>
        <v>2540000</v>
      </c>
      <c r="M367" s="19">
        <f t="shared" si="30"/>
        <v>0</v>
      </c>
    </row>
    <row r="368" spans="1:13" ht="17.100000000000001" customHeight="1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8"/>
        <v>0</v>
      </c>
      <c r="H368" s="19">
        <v>0</v>
      </c>
      <c r="I368" s="19">
        <v>0</v>
      </c>
      <c r="J368" s="21" t="s">
        <v>7</v>
      </c>
      <c r="K368" s="22">
        <f t="shared" si="31"/>
        <v>0</v>
      </c>
      <c r="L368" s="19">
        <f t="shared" si="29"/>
        <v>2731640</v>
      </c>
      <c r="M368" s="19">
        <f t="shared" si="30"/>
        <v>0</v>
      </c>
    </row>
    <row r="369" spans="1:13" ht="17.100000000000001" customHeight="1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8"/>
        <v>0</v>
      </c>
      <c r="H369" s="19">
        <v>0</v>
      </c>
      <c r="I369" s="19">
        <v>0</v>
      </c>
      <c r="J369" s="21" t="s">
        <v>7</v>
      </c>
      <c r="K369" s="22">
        <f t="shared" si="31"/>
        <v>0</v>
      </c>
      <c r="L369" s="19">
        <f t="shared" si="29"/>
        <v>2300000</v>
      </c>
      <c r="M369" s="19">
        <f t="shared" si="30"/>
        <v>0</v>
      </c>
    </row>
    <row r="370" spans="1:13" ht="17.100000000000001" customHeight="1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8"/>
        <v>0</v>
      </c>
      <c r="H370" s="19">
        <v>0</v>
      </c>
      <c r="I370" s="19">
        <v>0</v>
      </c>
      <c r="J370" s="21" t="s">
        <v>7</v>
      </c>
      <c r="K370" s="22">
        <f t="shared" si="31"/>
        <v>0</v>
      </c>
      <c r="L370" s="19">
        <f t="shared" si="29"/>
        <v>2900000</v>
      </c>
      <c r="M370" s="19">
        <f t="shared" si="30"/>
        <v>0</v>
      </c>
    </row>
    <row r="371" spans="1:13" ht="17.100000000000001" customHeight="1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8"/>
        <v>0</v>
      </c>
      <c r="H371" s="19">
        <v>0</v>
      </c>
      <c r="I371" s="19">
        <v>0</v>
      </c>
      <c r="J371" s="21" t="s">
        <v>7</v>
      </c>
      <c r="K371" s="22">
        <f t="shared" si="31"/>
        <v>0</v>
      </c>
      <c r="L371" s="19">
        <f t="shared" si="29"/>
        <v>2900000</v>
      </c>
      <c r="M371" s="19">
        <f t="shared" si="30"/>
        <v>0</v>
      </c>
    </row>
    <row r="372" spans="1:13" ht="17.100000000000001" customHeight="1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8"/>
        <v>0</v>
      </c>
      <c r="H372" s="19">
        <v>0</v>
      </c>
      <c r="I372" s="19">
        <v>0</v>
      </c>
      <c r="J372" s="21" t="s">
        <v>7</v>
      </c>
      <c r="K372" s="22">
        <f t="shared" si="31"/>
        <v>0</v>
      </c>
      <c r="L372" s="19">
        <f t="shared" si="29"/>
        <v>3130000</v>
      </c>
      <c r="M372" s="19">
        <f t="shared" si="30"/>
        <v>0</v>
      </c>
    </row>
    <row r="373" spans="1:13" ht="17.100000000000001" customHeight="1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8"/>
        <v>0</v>
      </c>
      <c r="H373" s="19">
        <v>0</v>
      </c>
      <c r="I373" s="19">
        <v>0</v>
      </c>
      <c r="J373" s="21" t="s">
        <v>7</v>
      </c>
      <c r="K373" s="22">
        <f t="shared" si="31"/>
        <v>0</v>
      </c>
      <c r="L373" s="19">
        <f t="shared" si="29"/>
        <v>352000</v>
      </c>
      <c r="M373" s="19">
        <f t="shared" si="30"/>
        <v>0</v>
      </c>
    </row>
    <row r="374" spans="1:13" ht="17.100000000000001" customHeight="1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8"/>
        <v>0</v>
      </c>
      <c r="H374" s="19">
        <v>0</v>
      </c>
      <c r="I374" s="19">
        <v>0</v>
      </c>
      <c r="J374" s="21" t="s">
        <v>7</v>
      </c>
      <c r="K374" s="22">
        <f t="shared" si="31"/>
        <v>0</v>
      </c>
      <c r="L374" s="19">
        <f t="shared" si="29"/>
        <v>730000</v>
      </c>
      <c r="M374" s="19">
        <f t="shared" si="30"/>
        <v>0</v>
      </c>
    </row>
    <row r="375" spans="1:13" ht="17.100000000000001" customHeight="1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8"/>
        <v>0</v>
      </c>
      <c r="H375" s="19">
        <v>0</v>
      </c>
      <c r="I375" s="19">
        <v>0</v>
      </c>
      <c r="J375" s="21" t="s">
        <v>7</v>
      </c>
      <c r="K375" s="22">
        <f t="shared" si="31"/>
        <v>0</v>
      </c>
      <c r="L375" s="19">
        <f t="shared" si="29"/>
        <v>407000</v>
      </c>
      <c r="M375" s="19">
        <f t="shared" si="30"/>
        <v>0</v>
      </c>
    </row>
    <row r="376" spans="1:13" ht="17.100000000000001" customHeight="1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8"/>
        <v>0</v>
      </c>
      <c r="H376" s="19">
        <v>0</v>
      </c>
      <c r="I376" s="19">
        <v>0</v>
      </c>
      <c r="J376" s="21" t="s">
        <v>7</v>
      </c>
      <c r="K376" s="22">
        <f t="shared" si="31"/>
        <v>0</v>
      </c>
      <c r="L376" s="19">
        <f t="shared" si="29"/>
        <v>1540000</v>
      </c>
      <c r="M376" s="19">
        <f t="shared" si="30"/>
        <v>0</v>
      </c>
    </row>
    <row r="377" spans="1:13" ht="17.100000000000001" customHeight="1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8"/>
        <v>0</v>
      </c>
      <c r="H377" s="19">
        <v>0</v>
      </c>
      <c r="I377" s="19">
        <v>0</v>
      </c>
      <c r="J377" s="21" t="s">
        <v>7</v>
      </c>
      <c r="K377" s="22">
        <f t="shared" si="31"/>
        <v>0</v>
      </c>
      <c r="L377" s="19">
        <f t="shared" si="29"/>
        <v>630000</v>
      </c>
      <c r="M377" s="19">
        <f t="shared" si="30"/>
        <v>0</v>
      </c>
    </row>
    <row r="378" spans="1:13" ht="17.100000000000001" customHeight="1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8"/>
        <v>0</v>
      </c>
      <c r="H378" s="19">
        <v>0</v>
      </c>
      <c r="I378" s="19">
        <v>0</v>
      </c>
      <c r="J378" s="21" t="s">
        <v>7</v>
      </c>
      <c r="K378" s="22">
        <f t="shared" si="31"/>
        <v>0</v>
      </c>
      <c r="L378" s="19">
        <f t="shared" si="29"/>
        <v>490000</v>
      </c>
      <c r="M378" s="19">
        <f t="shared" si="30"/>
        <v>0</v>
      </c>
    </row>
    <row r="379" spans="1:13" ht="17.100000000000001" customHeight="1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8"/>
        <v>0</v>
      </c>
      <c r="H379" s="19">
        <v>0</v>
      </c>
      <c r="I379" s="19">
        <v>0</v>
      </c>
      <c r="J379" s="21" t="s">
        <v>7</v>
      </c>
      <c r="K379" s="22">
        <f t="shared" si="31"/>
        <v>0</v>
      </c>
      <c r="L379" s="19">
        <f t="shared" si="29"/>
        <v>1250000</v>
      </c>
      <c r="M379" s="19">
        <f t="shared" si="30"/>
        <v>0</v>
      </c>
    </row>
    <row r="380" spans="1:13" ht="17.100000000000001" customHeight="1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8"/>
        <v>0</v>
      </c>
      <c r="H380" s="19">
        <v>0</v>
      </c>
      <c r="I380" s="19">
        <v>0</v>
      </c>
      <c r="J380" s="21" t="s">
        <v>7</v>
      </c>
      <c r="K380" s="22">
        <f t="shared" si="31"/>
        <v>0</v>
      </c>
      <c r="L380" s="19">
        <f t="shared" si="29"/>
        <v>108000</v>
      </c>
      <c r="M380" s="19">
        <f t="shared" si="30"/>
        <v>0</v>
      </c>
    </row>
    <row r="381" spans="1:13" ht="17.100000000000001" customHeight="1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8"/>
        <v>0</v>
      </c>
      <c r="H381" s="19">
        <v>0</v>
      </c>
      <c r="I381" s="19">
        <v>0</v>
      </c>
      <c r="J381" s="21" t="s">
        <v>7</v>
      </c>
      <c r="K381" s="22">
        <f t="shared" si="31"/>
        <v>0</v>
      </c>
      <c r="L381" s="19">
        <f t="shared" si="29"/>
        <v>374000</v>
      </c>
      <c r="M381" s="19">
        <f t="shared" si="30"/>
        <v>0</v>
      </c>
    </row>
    <row r="382" spans="1:13" ht="17.100000000000001" customHeight="1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8"/>
        <v>0</v>
      </c>
      <c r="H382" s="19">
        <v>0</v>
      </c>
      <c r="I382" s="19">
        <v>0</v>
      </c>
      <c r="J382" s="21" t="s">
        <v>7</v>
      </c>
      <c r="K382" s="22">
        <f t="shared" si="31"/>
        <v>0</v>
      </c>
      <c r="L382" s="19">
        <f t="shared" si="29"/>
        <v>968950</v>
      </c>
      <c r="M382" s="19">
        <f t="shared" si="30"/>
        <v>0</v>
      </c>
    </row>
    <row r="383" spans="1:13" ht="17.100000000000001" customHeight="1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8"/>
        <v>0</v>
      </c>
      <c r="H383" s="19">
        <v>0</v>
      </c>
      <c r="I383" s="19">
        <v>0</v>
      </c>
      <c r="J383" s="21" t="s">
        <v>7</v>
      </c>
      <c r="K383" s="22">
        <f t="shared" si="31"/>
        <v>0</v>
      </c>
      <c r="L383" s="19">
        <f t="shared" si="29"/>
        <v>5299800</v>
      </c>
      <c r="M383" s="19">
        <f t="shared" si="30"/>
        <v>0</v>
      </c>
    </row>
    <row r="384" spans="1:13" ht="17.100000000000001" customHeight="1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8"/>
        <v>0</v>
      </c>
      <c r="H384" s="19">
        <v>0</v>
      </c>
      <c r="I384" s="19">
        <v>0</v>
      </c>
      <c r="J384" s="21" t="s">
        <v>7</v>
      </c>
      <c r="K384" s="22">
        <f t="shared" si="31"/>
        <v>0</v>
      </c>
      <c r="L384" s="19">
        <f t="shared" si="29"/>
        <v>3272500</v>
      </c>
      <c r="M384" s="19">
        <f t="shared" si="30"/>
        <v>0</v>
      </c>
    </row>
    <row r="385" spans="1:13" ht="17.100000000000001" customHeight="1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8"/>
        <v>0</v>
      </c>
      <c r="H385" s="19">
        <v>0</v>
      </c>
      <c r="I385" s="19">
        <v>0</v>
      </c>
      <c r="J385" s="21" t="s">
        <v>7</v>
      </c>
      <c r="K385" s="22">
        <f t="shared" si="31"/>
        <v>0</v>
      </c>
      <c r="L385" s="19">
        <f t="shared" si="29"/>
        <v>636000</v>
      </c>
      <c r="M385" s="19">
        <f t="shared" si="30"/>
        <v>0</v>
      </c>
    </row>
    <row r="386" spans="1:13" ht="17.100000000000001" customHeight="1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8"/>
        <v>0</v>
      </c>
      <c r="H386" s="19">
        <v>0</v>
      </c>
      <c r="I386" s="19">
        <v>0</v>
      </c>
      <c r="J386" s="21" t="s">
        <v>7</v>
      </c>
      <c r="K386" s="22">
        <f t="shared" si="31"/>
        <v>0</v>
      </c>
      <c r="L386" s="19">
        <f t="shared" si="29"/>
        <v>740000</v>
      </c>
      <c r="M386" s="19">
        <f t="shared" si="30"/>
        <v>0</v>
      </c>
    </row>
    <row r="387" spans="1:13" ht="17.100000000000001" customHeight="1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8"/>
        <v>0</v>
      </c>
      <c r="H387" s="19">
        <v>0</v>
      </c>
      <c r="I387" s="19">
        <v>0</v>
      </c>
      <c r="J387" s="21" t="s">
        <v>7</v>
      </c>
      <c r="K387" s="22">
        <f t="shared" si="31"/>
        <v>0</v>
      </c>
      <c r="L387" s="19">
        <f t="shared" si="29"/>
        <v>740000</v>
      </c>
      <c r="M387" s="19">
        <f t="shared" si="30"/>
        <v>0</v>
      </c>
    </row>
    <row r="388" spans="1:13" ht="17.100000000000001" customHeight="1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8"/>
        <v>0</v>
      </c>
      <c r="H388" s="19">
        <v>0</v>
      </c>
      <c r="I388" s="19">
        <v>0</v>
      </c>
      <c r="J388" s="21" t="s">
        <v>7</v>
      </c>
      <c r="K388" s="22">
        <f t="shared" si="31"/>
        <v>0</v>
      </c>
      <c r="L388" s="19">
        <f t="shared" si="29"/>
        <v>740000</v>
      </c>
      <c r="M388" s="19">
        <f t="shared" si="30"/>
        <v>0</v>
      </c>
    </row>
    <row r="389" spans="1:13" ht="17.100000000000001" customHeight="1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8"/>
        <v>0</v>
      </c>
      <c r="H389" s="19">
        <v>0</v>
      </c>
      <c r="I389" s="19">
        <v>0</v>
      </c>
      <c r="J389" s="21" t="s">
        <v>7</v>
      </c>
      <c r="K389" s="22">
        <f t="shared" si="31"/>
        <v>0</v>
      </c>
      <c r="L389" s="19">
        <f t="shared" si="29"/>
        <v>740000</v>
      </c>
      <c r="M389" s="19">
        <f t="shared" si="30"/>
        <v>0</v>
      </c>
    </row>
    <row r="390" spans="1:13" ht="17.100000000000001" customHeight="1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8"/>
        <v>0</v>
      </c>
      <c r="H390" s="19">
        <v>0</v>
      </c>
      <c r="I390" s="19">
        <v>0</v>
      </c>
      <c r="J390" s="21" t="s">
        <v>7</v>
      </c>
      <c r="K390" s="22">
        <f t="shared" si="31"/>
        <v>0</v>
      </c>
      <c r="L390" s="19">
        <f t="shared" si="29"/>
        <v>740000</v>
      </c>
      <c r="M390" s="19">
        <f t="shared" si="30"/>
        <v>0</v>
      </c>
    </row>
    <row r="391" spans="1:13" ht="17.100000000000001" customHeight="1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8"/>
        <v>0</v>
      </c>
      <c r="H391" s="19">
        <v>0</v>
      </c>
      <c r="I391" s="19">
        <v>0</v>
      </c>
      <c r="J391" s="21" t="s">
        <v>7</v>
      </c>
      <c r="K391" s="22">
        <f t="shared" si="31"/>
        <v>0</v>
      </c>
      <c r="L391" s="19">
        <f t="shared" si="29"/>
        <v>740000</v>
      </c>
      <c r="M391" s="19">
        <f t="shared" si="30"/>
        <v>0</v>
      </c>
    </row>
    <row r="392" spans="1:13" ht="17.100000000000001" customHeight="1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8"/>
        <v>0</v>
      </c>
      <c r="H392" s="19">
        <v>0</v>
      </c>
      <c r="I392" s="19">
        <v>0</v>
      </c>
      <c r="J392" s="21" t="s">
        <v>7</v>
      </c>
      <c r="K392" s="22">
        <f t="shared" si="31"/>
        <v>0</v>
      </c>
      <c r="L392" s="19">
        <f t="shared" si="29"/>
        <v>740000</v>
      </c>
      <c r="M392" s="19">
        <f t="shared" si="30"/>
        <v>0</v>
      </c>
    </row>
    <row r="393" spans="1:13" ht="17.100000000000001" customHeight="1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8"/>
        <v>0</v>
      </c>
      <c r="H393" s="19">
        <v>0</v>
      </c>
      <c r="I393" s="19">
        <v>0</v>
      </c>
      <c r="J393" s="21" t="s">
        <v>7</v>
      </c>
      <c r="K393" s="22">
        <f t="shared" si="31"/>
        <v>0</v>
      </c>
      <c r="L393" s="19">
        <f t="shared" si="29"/>
        <v>14300000</v>
      </c>
      <c r="M393" s="19">
        <f t="shared" si="30"/>
        <v>0</v>
      </c>
    </row>
    <row r="394" spans="1:13" ht="17.100000000000001" customHeight="1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8"/>
        <v>0</v>
      </c>
      <c r="H394" s="19">
        <v>0</v>
      </c>
      <c r="I394" s="19">
        <v>0</v>
      </c>
      <c r="J394" s="21" t="s">
        <v>7</v>
      </c>
      <c r="K394" s="22">
        <f t="shared" si="31"/>
        <v>0</v>
      </c>
      <c r="L394" s="19">
        <f t="shared" si="29"/>
        <v>9350000</v>
      </c>
      <c r="M394" s="19">
        <f t="shared" si="30"/>
        <v>0</v>
      </c>
    </row>
    <row r="395" spans="1:13" ht="17.100000000000001" customHeight="1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2">E395-F395</f>
        <v>0</v>
      </c>
      <c r="H395" s="19">
        <v>0</v>
      </c>
      <c r="I395" s="19">
        <v>0</v>
      </c>
      <c r="J395" s="21" t="s">
        <v>7</v>
      </c>
      <c r="K395" s="22">
        <f t="shared" si="31"/>
        <v>0</v>
      </c>
      <c r="L395" s="19">
        <f t="shared" ref="L395:L458" si="33">F395+K395</f>
        <v>289370</v>
      </c>
      <c r="M395" s="19">
        <f t="shared" ref="M395:M458" si="34">E395-L395</f>
        <v>0</v>
      </c>
    </row>
    <row r="396" spans="1:13" ht="17.100000000000001" customHeight="1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2"/>
        <v>0</v>
      </c>
      <c r="H396" s="19">
        <v>0</v>
      </c>
      <c r="I396" s="19">
        <v>0</v>
      </c>
      <c r="J396" s="21" t="s">
        <v>7</v>
      </c>
      <c r="K396" s="22">
        <f t="shared" si="31"/>
        <v>0</v>
      </c>
      <c r="L396" s="19">
        <f t="shared" si="33"/>
        <v>14660000</v>
      </c>
      <c r="M396" s="19">
        <f t="shared" si="34"/>
        <v>0</v>
      </c>
    </row>
    <row r="397" spans="1:13" ht="17.100000000000001" customHeight="1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2"/>
        <v>0</v>
      </c>
      <c r="H397" s="19">
        <v>0</v>
      </c>
      <c r="I397" s="19">
        <v>0</v>
      </c>
      <c r="J397" s="21" t="s">
        <v>7</v>
      </c>
      <c r="K397" s="22">
        <f t="shared" si="31"/>
        <v>0</v>
      </c>
      <c r="L397" s="19">
        <f t="shared" si="33"/>
        <v>17930000</v>
      </c>
      <c r="M397" s="19">
        <f t="shared" si="34"/>
        <v>0</v>
      </c>
    </row>
    <row r="398" spans="1:13" ht="17.100000000000001" customHeight="1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2"/>
        <v>0</v>
      </c>
      <c r="H398" s="19">
        <v>0</v>
      </c>
      <c r="I398" s="19">
        <v>0</v>
      </c>
      <c r="J398" s="21" t="s">
        <v>7</v>
      </c>
      <c r="K398" s="22">
        <f t="shared" si="31"/>
        <v>0</v>
      </c>
      <c r="L398" s="19">
        <f t="shared" si="33"/>
        <v>2640000</v>
      </c>
      <c r="M398" s="19">
        <f t="shared" si="34"/>
        <v>0</v>
      </c>
    </row>
    <row r="399" spans="1:13" ht="17.100000000000001" customHeight="1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2"/>
        <v>0</v>
      </c>
      <c r="H399" s="19">
        <v>0</v>
      </c>
      <c r="I399" s="19">
        <v>0</v>
      </c>
      <c r="J399" s="21" t="s">
        <v>7</v>
      </c>
      <c r="K399" s="22">
        <f t="shared" si="31"/>
        <v>0</v>
      </c>
      <c r="L399" s="19">
        <f t="shared" si="33"/>
        <v>359700</v>
      </c>
      <c r="M399" s="19">
        <f t="shared" si="34"/>
        <v>0</v>
      </c>
    </row>
    <row r="400" spans="1:13" ht="17.100000000000001" customHeight="1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955258</v>
      </c>
      <c r="G400" s="19">
        <f t="shared" si="32"/>
        <v>50142</v>
      </c>
      <c r="H400" s="19">
        <v>0</v>
      </c>
      <c r="I400" s="19">
        <v>0</v>
      </c>
      <c r="J400" s="21" t="s">
        <v>7</v>
      </c>
      <c r="K400" s="22">
        <f>G400</f>
        <v>50142</v>
      </c>
      <c r="L400" s="19">
        <f t="shared" si="33"/>
        <v>1005400</v>
      </c>
      <c r="M400" s="19">
        <f t="shared" si="34"/>
        <v>0</v>
      </c>
    </row>
    <row r="401" spans="1:13" ht="17.100000000000001" customHeight="1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305675</v>
      </c>
      <c r="G401" s="19">
        <f t="shared" si="32"/>
        <v>16045</v>
      </c>
      <c r="H401" s="19">
        <v>0</v>
      </c>
      <c r="I401" s="19">
        <v>0</v>
      </c>
      <c r="J401" s="21" t="s">
        <v>7</v>
      </c>
      <c r="K401" s="22">
        <f t="shared" ref="K401:K431" si="35">G401</f>
        <v>16045</v>
      </c>
      <c r="L401" s="19">
        <f t="shared" si="33"/>
        <v>321720</v>
      </c>
      <c r="M401" s="19">
        <f t="shared" si="34"/>
        <v>0</v>
      </c>
    </row>
    <row r="402" spans="1:13" ht="17.100000000000001" customHeight="1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3313496</v>
      </c>
      <c r="G402" s="19">
        <f t="shared" si="32"/>
        <v>186504</v>
      </c>
      <c r="H402" s="19">
        <v>0</v>
      </c>
      <c r="I402" s="19">
        <v>0</v>
      </c>
      <c r="J402" s="21" t="s">
        <v>7</v>
      </c>
      <c r="K402" s="22">
        <f t="shared" si="35"/>
        <v>186504</v>
      </c>
      <c r="L402" s="19">
        <f t="shared" si="33"/>
        <v>3500000</v>
      </c>
      <c r="M402" s="19">
        <f t="shared" si="34"/>
        <v>0</v>
      </c>
    </row>
    <row r="403" spans="1:13" ht="17.100000000000001" customHeight="1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1694617</v>
      </c>
      <c r="G403" s="19">
        <f t="shared" si="32"/>
        <v>95383</v>
      </c>
      <c r="H403" s="19">
        <v>0</v>
      </c>
      <c r="I403" s="19">
        <v>0</v>
      </c>
      <c r="J403" s="21" t="s">
        <v>7</v>
      </c>
      <c r="K403" s="22">
        <f t="shared" si="35"/>
        <v>95383</v>
      </c>
      <c r="L403" s="19">
        <f t="shared" si="33"/>
        <v>1790000</v>
      </c>
      <c r="M403" s="19">
        <f t="shared" si="34"/>
        <v>0</v>
      </c>
    </row>
    <row r="404" spans="1:13" ht="17.100000000000001" customHeight="1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5069650</v>
      </c>
      <c r="G404" s="19">
        <f t="shared" si="32"/>
        <v>285350</v>
      </c>
      <c r="H404" s="19">
        <v>0</v>
      </c>
      <c r="I404" s="19">
        <v>0</v>
      </c>
      <c r="J404" s="21" t="s">
        <v>7</v>
      </c>
      <c r="K404" s="22">
        <f t="shared" si="35"/>
        <v>285350</v>
      </c>
      <c r="L404" s="19">
        <f t="shared" si="33"/>
        <v>5355000</v>
      </c>
      <c r="M404" s="19">
        <f t="shared" si="34"/>
        <v>0</v>
      </c>
    </row>
    <row r="405" spans="1:13" ht="17.100000000000001" customHeight="1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1448471</v>
      </c>
      <c r="G405" s="19">
        <f t="shared" si="32"/>
        <v>81529</v>
      </c>
      <c r="H405" s="19">
        <v>0</v>
      </c>
      <c r="I405" s="19">
        <v>0</v>
      </c>
      <c r="J405" s="21" t="s">
        <v>7</v>
      </c>
      <c r="K405" s="22">
        <f t="shared" si="35"/>
        <v>81529</v>
      </c>
      <c r="L405" s="19">
        <f t="shared" si="33"/>
        <v>1530000</v>
      </c>
      <c r="M405" s="19">
        <f t="shared" si="34"/>
        <v>0</v>
      </c>
    </row>
    <row r="406" spans="1:13" ht="17.100000000000001" customHeight="1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2896943</v>
      </c>
      <c r="G406" s="19">
        <f t="shared" si="32"/>
        <v>163057</v>
      </c>
      <c r="H406" s="19">
        <v>0</v>
      </c>
      <c r="I406" s="19">
        <v>0</v>
      </c>
      <c r="J406" s="21" t="s">
        <v>7</v>
      </c>
      <c r="K406" s="22">
        <f t="shared" si="35"/>
        <v>163057</v>
      </c>
      <c r="L406" s="19">
        <f t="shared" si="33"/>
        <v>3060000</v>
      </c>
      <c r="M406" s="19">
        <f t="shared" si="34"/>
        <v>0</v>
      </c>
    </row>
    <row r="407" spans="1:13" ht="17.100000000000001" customHeight="1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724236</v>
      </c>
      <c r="G407" s="19">
        <f t="shared" si="32"/>
        <v>40764</v>
      </c>
      <c r="H407" s="19">
        <v>0</v>
      </c>
      <c r="I407" s="19">
        <v>0</v>
      </c>
      <c r="J407" s="21" t="s">
        <v>7</v>
      </c>
      <c r="K407" s="22">
        <f t="shared" si="35"/>
        <v>40764</v>
      </c>
      <c r="L407" s="19">
        <f t="shared" si="33"/>
        <v>765000</v>
      </c>
      <c r="M407" s="19">
        <f t="shared" si="34"/>
        <v>0</v>
      </c>
    </row>
    <row r="408" spans="1:13" ht="17.100000000000001" customHeight="1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2172707</v>
      </c>
      <c r="G408" s="19">
        <f t="shared" si="32"/>
        <v>122293</v>
      </c>
      <c r="H408" s="19">
        <v>0</v>
      </c>
      <c r="I408" s="19">
        <v>0</v>
      </c>
      <c r="J408" s="21" t="s">
        <v>7</v>
      </c>
      <c r="K408" s="22">
        <f t="shared" si="35"/>
        <v>122293</v>
      </c>
      <c r="L408" s="19">
        <f t="shared" si="33"/>
        <v>2295000</v>
      </c>
      <c r="M408" s="19">
        <f t="shared" si="34"/>
        <v>0</v>
      </c>
    </row>
    <row r="409" spans="1:13" ht="17.100000000000001" customHeight="1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2172707</v>
      </c>
      <c r="G409" s="19">
        <f t="shared" si="32"/>
        <v>122293</v>
      </c>
      <c r="H409" s="19">
        <v>0</v>
      </c>
      <c r="I409" s="19">
        <v>0</v>
      </c>
      <c r="J409" s="21" t="s">
        <v>7</v>
      </c>
      <c r="K409" s="22">
        <f t="shared" si="35"/>
        <v>122293</v>
      </c>
      <c r="L409" s="19">
        <f t="shared" si="33"/>
        <v>2295000</v>
      </c>
      <c r="M409" s="19">
        <f t="shared" si="34"/>
        <v>0</v>
      </c>
    </row>
    <row r="410" spans="1:13" ht="17.100000000000001" customHeight="1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359751</v>
      </c>
      <c r="G410" s="19">
        <f t="shared" si="32"/>
        <v>20249</v>
      </c>
      <c r="H410" s="19">
        <v>0</v>
      </c>
      <c r="I410" s="19">
        <v>0</v>
      </c>
      <c r="J410" s="21" t="s">
        <v>7</v>
      </c>
      <c r="K410" s="22">
        <f t="shared" si="35"/>
        <v>20249</v>
      </c>
      <c r="L410" s="19">
        <f t="shared" si="33"/>
        <v>380000</v>
      </c>
      <c r="M410" s="19">
        <f t="shared" si="34"/>
        <v>0</v>
      </c>
    </row>
    <row r="411" spans="1:13" ht="17.100000000000001" customHeight="1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227211</v>
      </c>
      <c r="G411" s="19">
        <f t="shared" si="32"/>
        <v>12789</v>
      </c>
      <c r="H411" s="19">
        <v>0</v>
      </c>
      <c r="I411" s="19">
        <v>0</v>
      </c>
      <c r="J411" s="21" t="s">
        <v>7</v>
      </c>
      <c r="K411" s="22">
        <f t="shared" si="35"/>
        <v>12789</v>
      </c>
      <c r="L411" s="19">
        <f t="shared" si="33"/>
        <v>240000</v>
      </c>
      <c r="M411" s="19">
        <f t="shared" si="34"/>
        <v>0</v>
      </c>
    </row>
    <row r="412" spans="1:13" ht="17.100000000000001" customHeight="1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1329696</v>
      </c>
      <c r="G412" s="19">
        <f t="shared" si="32"/>
        <v>74844</v>
      </c>
      <c r="H412" s="19">
        <v>0</v>
      </c>
      <c r="I412" s="19">
        <v>0</v>
      </c>
      <c r="J412" s="21" t="s">
        <v>7</v>
      </c>
      <c r="K412" s="22">
        <f t="shared" si="35"/>
        <v>74844</v>
      </c>
      <c r="L412" s="19">
        <f t="shared" si="33"/>
        <v>1404540</v>
      </c>
      <c r="M412" s="19">
        <f t="shared" si="34"/>
        <v>0</v>
      </c>
    </row>
    <row r="413" spans="1:13" ht="17.100000000000001" customHeight="1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314233</v>
      </c>
      <c r="G413" s="19">
        <f t="shared" si="32"/>
        <v>17687</v>
      </c>
      <c r="H413" s="19">
        <v>0</v>
      </c>
      <c r="I413" s="19">
        <v>0</v>
      </c>
      <c r="J413" s="21" t="s">
        <v>7</v>
      </c>
      <c r="K413" s="22">
        <f t="shared" si="35"/>
        <v>17687</v>
      </c>
      <c r="L413" s="19">
        <f t="shared" si="33"/>
        <v>331920</v>
      </c>
      <c r="M413" s="19">
        <f t="shared" si="34"/>
        <v>0</v>
      </c>
    </row>
    <row r="414" spans="1:13" ht="17.100000000000001" customHeight="1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899378</v>
      </c>
      <c r="G414" s="19">
        <f t="shared" si="32"/>
        <v>50622</v>
      </c>
      <c r="H414" s="19">
        <v>0</v>
      </c>
      <c r="I414" s="19">
        <v>0</v>
      </c>
      <c r="J414" s="21" t="s">
        <v>7</v>
      </c>
      <c r="K414" s="22">
        <f t="shared" si="35"/>
        <v>50622</v>
      </c>
      <c r="L414" s="19">
        <f t="shared" si="33"/>
        <v>950000</v>
      </c>
      <c r="M414" s="19">
        <f t="shared" si="34"/>
        <v>0</v>
      </c>
    </row>
    <row r="415" spans="1:13" ht="17.100000000000001" customHeight="1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1249662</v>
      </c>
      <c r="G415" s="19">
        <f t="shared" si="32"/>
        <v>70338</v>
      </c>
      <c r="H415" s="19">
        <v>0</v>
      </c>
      <c r="I415" s="19">
        <v>0</v>
      </c>
      <c r="J415" s="21" t="s">
        <v>7</v>
      </c>
      <c r="K415" s="22">
        <f t="shared" si="35"/>
        <v>70338</v>
      </c>
      <c r="L415" s="19">
        <f t="shared" si="33"/>
        <v>1320000</v>
      </c>
      <c r="M415" s="19">
        <f t="shared" si="34"/>
        <v>0</v>
      </c>
    </row>
    <row r="416" spans="1:13" ht="17.100000000000001" customHeight="1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1414948</v>
      </c>
      <c r="G416" s="19">
        <f t="shared" si="32"/>
        <v>85052</v>
      </c>
      <c r="H416" s="19">
        <v>0</v>
      </c>
      <c r="I416" s="19">
        <v>0</v>
      </c>
      <c r="J416" s="21" t="s">
        <v>7</v>
      </c>
      <c r="K416" s="22">
        <f t="shared" si="35"/>
        <v>85052</v>
      </c>
      <c r="L416" s="19">
        <f t="shared" si="33"/>
        <v>1500000</v>
      </c>
      <c r="M416" s="19">
        <f t="shared" si="34"/>
        <v>0</v>
      </c>
    </row>
    <row r="417" spans="1:13" ht="17.100000000000001" customHeight="1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1084794</v>
      </c>
      <c r="G417" s="19">
        <f t="shared" si="32"/>
        <v>65206</v>
      </c>
      <c r="H417" s="19">
        <v>0</v>
      </c>
      <c r="I417" s="19">
        <v>0</v>
      </c>
      <c r="J417" s="21" t="s">
        <v>7</v>
      </c>
      <c r="K417" s="22">
        <f t="shared" si="35"/>
        <v>65206</v>
      </c>
      <c r="L417" s="19">
        <f t="shared" si="33"/>
        <v>1150000</v>
      </c>
      <c r="M417" s="19">
        <f t="shared" si="34"/>
        <v>0</v>
      </c>
    </row>
    <row r="418" spans="1:13" ht="17.100000000000001" customHeight="1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2674253</v>
      </c>
      <c r="G418" s="19">
        <f t="shared" si="32"/>
        <v>160747</v>
      </c>
      <c r="H418" s="19">
        <v>0</v>
      </c>
      <c r="I418" s="19">
        <v>0</v>
      </c>
      <c r="J418" s="21" t="s">
        <v>7</v>
      </c>
      <c r="K418" s="22">
        <f t="shared" si="35"/>
        <v>160747</v>
      </c>
      <c r="L418" s="19">
        <f t="shared" si="33"/>
        <v>2835000</v>
      </c>
      <c r="M418" s="19">
        <f t="shared" si="34"/>
        <v>0</v>
      </c>
    </row>
    <row r="419" spans="1:13" ht="17.100000000000001" customHeight="1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518815</v>
      </c>
      <c r="G419" s="19">
        <f t="shared" si="32"/>
        <v>31185</v>
      </c>
      <c r="H419" s="19">
        <v>0</v>
      </c>
      <c r="I419" s="19">
        <v>0</v>
      </c>
      <c r="J419" s="21" t="s">
        <v>7</v>
      </c>
      <c r="K419" s="22">
        <f t="shared" si="35"/>
        <v>31185</v>
      </c>
      <c r="L419" s="19">
        <f t="shared" si="33"/>
        <v>550000</v>
      </c>
      <c r="M419" s="19">
        <f t="shared" si="34"/>
        <v>0</v>
      </c>
    </row>
    <row r="420" spans="1:13" ht="17.100000000000001" customHeight="1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751908</v>
      </c>
      <c r="G420" s="19">
        <f t="shared" si="32"/>
        <v>48092</v>
      </c>
      <c r="H420" s="19">
        <v>0</v>
      </c>
      <c r="I420" s="19">
        <v>0</v>
      </c>
      <c r="J420" s="21" t="s">
        <v>7</v>
      </c>
      <c r="K420" s="22">
        <f t="shared" si="35"/>
        <v>48092</v>
      </c>
      <c r="L420" s="19">
        <f t="shared" si="33"/>
        <v>800000</v>
      </c>
      <c r="M420" s="19">
        <f t="shared" si="34"/>
        <v>0</v>
      </c>
    </row>
    <row r="421" spans="1:13" ht="17.100000000000001" customHeight="1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8450694</v>
      </c>
      <c r="G421" s="19">
        <f t="shared" si="32"/>
        <v>540506</v>
      </c>
      <c r="H421" s="19">
        <v>0</v>
      </c>
      <c r="I421" s="19">
        <v>0</v>
      </c>
      <c r="J421" s="21" t="s">
        <v>7</v>
      </c>
      <c r="K421" s="22">
        <f t="shared" si="35"/>
        <v>540506</v>
      </c>
      <c r="L421" s="19">
        <f t="shared" si="33"/>
        <v>8991200</v>
      </c>
      <c r="M421" s="19">
        <f t="shared" si="34"/>
        <v>0</v>
      </c>
    </row>
    <row r="422" spans="1:13" ht="17.100000000000001" customHeight="1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657920</v>
      </c>
      <c r="G422" s="19">
        <f t="shared" si="32"/>
        <v>42080</v>
      </c>
      <c r="H422" s="19">
        <v>0</v>
      </c>
      <c r="I422" s="19">
        <v>0</v>
      </c>
      <c r="J422" s="21" t="s">
        <v>7</v>
      </c>
      <c r="K422" s="22">
        <f t="shared" si="35"/>
        <v>42080</v>
      </c>
      <c r="L422" s="19">
        <f t="shared" si="33"/>
        <v>700000</v>
      </c>
      <c r="M422" s="19">
        <f t="shared" si="34"/>
        <v>0</v>
      </c>
    </row>
    <row r="423" spans="1:13" ht="17.100000000000001" customHeight="1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1644798</v>
      </c>
      <c r="G423" s="19">
        <f t="shared" si="32"/>
        <v>105202</v>
      </c>
      <c r="H423" s="19">
        <v>0</v>
      </c>
      <c r="I423" s="19">
        <v>0</v>
      </c>
      <c r="J423" s="21" t="s">
        <v>7</v>
      </c>
      <c r="K423" s="22">
        <f t="shared" si="35"/>
        <v>105202</v>
      </c>
      <c r="L423" s="19">
        <f t="shared" si="33"/>
        <v>1750000</v>
      </c>
      <c r="M423" s="19">
        <f t="shared" si="34"/>
        <v>0</v>
      </c>
    </row>
    <row r="424" spans="1:13" ht="17.100000000000001" customHeight="1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35914733</v>
      </c>
      <c r="G424" s="19">
        <f t="shared" si="32"/>
        <v>2297107</v>
      </c>
      <c r="H424" s="19">
        <v>0</v>
      </c>
      <c r="I424" s="19">
        <v>0</v>
      </c>
      <c r="J424" s="21" t="s">
        <v>7</v>
      </c>
      <c r="K424" s="22">
        <f t="shared" si="35"/>
        <v>2297107</v>
      </c>
      <c r="L424" s="19">
        <f t="shared" si="33"/>
        <v>38211840</v>
      </c>
      <c r="M424" s="19">
        <f t="shared" si="34"/>
        <v>0</v>
      </c>
    </row>
    <row r="425" spans="1:13" ht="17.100000000000001" customHeight="1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11223354</v>
      </c>
      <c r="G425" s="19">
        <f t="shared" si="32"/>
        <v>717846</v>
      </c>
      <c r="H425" s="19">
        <v>0</v>
      </c>
      <c r="I425" s="19">
        <v>0</v>
      </c>
      <c r="J425" s="21" t="s">
        <v>7</v>
      </c>
      <c r="K425" s="22">
        <f t="shared" si="35"/>
        <v>717846</v>
      </c>
      <c r="L425" s="19">
        <f t="shared" si="33"/>
        <v>11941200</v>
      </c>
      <c r="M425" s="19">
        <f t="shared" si="34"/>
        <v>0</v>
      </c>
    </row>
    <row r="426" spans="1:13" ht="17.100000000000001" customHeight="1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2244671</v>
      </c>
      <c r="G426" s="19">
        <f t="shared" si="32"/>
        <v>143569</v>
      </c>
      <c r="H426" s="19">
        <v>0</v>
      </c>
      <c r="I426" s="19">
        <v>0</v>
      </c>
      <c r="J426" s="21" t="s">
        <v>7</v>
      </c>
      <c r="K426" s="22">
        <f t="shared" si="35"/>
        <v>143569</v>
      </c>
      <c r="L426" s="19">
        <f t="shared" si="33"/>
        <v>2388240</v>
      </c>
      <c r="M426" s="19">
        <f t="shared" si="34"/>
        <v>0</v>
      </c>
    </row>
    <row r="427" spans="1:13" ht="17.100000000000001" customHeight="1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4041505</v>
      </c>
      <c r="G427" s="19">
        <f t="shared" si="32"/>
        <v>258495</v>
      </c>
      <c r="H427" s="19">
        <v>0</v>
      </c>
      <c r="I427" s="19">
        <v>0</v>
      </c>
      <c r="J427" s="21" t="s">
        <v>7</v>
      </c>
      <c r="K427" s="22">
        <f t="shared" si="35"/>
        <v>258495</v>
      </c>
      <c r="L427" s="19">
        <f t="shared" si="33"/>
        <v>4300000</v>
      </c>
      <c r="M427" s="19">
        <f t="shared" si="34"/>
        <v>0</v>
      </c>
    </row>
    <row r="428" spans="1:13" ht="17.100000000000001" customHeight="1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15706511</v>
      </c>
      <c r="G428" s="19">
        <f t="shared" si="32"/>
        <v>1004589</v>
      </c>
      <c r="H428" s="19">
        <v>0</v>
      </c>
      <c r="I428" s="19">
        <v>0</v>
      </c>
      <c r="J428" s="21" t="s">
        <v>7</v>
      </c>
      <c r="K428" s="22">
        <f t="shared" si="35"/>
        <v>1004589</v>
      </c>
      <c r="L428" s="19">
        <f t="shared" si="33"/>
        <v>16711100</v>
      </c>
      <c r="M428" s="19">
        <f t="shared" si="34"/>
        <v>0</v>
      </c>
    </row>
    <row r="429" spans="1:13" ht="17.100000000000001" customHeight="1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15706511</v>
      </c>
      <c r="G429" s="19">
        <f t="shared" si="32"/>
        <v>1004589</v>
      </c>
      <c r="H429" s="19">
        <v>0</v>
      </c>
      <c r="I429" s="19">
        <v>0</v>
      </c>
      <c r="J429" s="21" t="s">
        <v>7</v>
      </c>
      <c r="K429" s="22">
        <f t="shared" si="35"/>
        <v>1004589</v>
      </c>
      <c r="L429" s="19">
        <f t="shared" si="33"/>
        <v>16711100</v>
      </c>
      <c r="M429" s="19">
        <f t="shared" si="34"/>
        <v>0</v>
      </c>
    </row>
    <row r="430" spans="1:13" ht="17.100000000000001" customHeight="1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3535847</v>
      </c>
      <c r="G430" s="19">
        <f t="shared" si="32"/>
        <v>226153</v>
      </c>
      <c r="H430" s="19">
        <v>0</v>
      </c>
      <c r="I430" s="19">
        <v>0</v>
      </c>
      <c r="J430" s="21" t="s">
        <v>7</v>
      </c>
      <c r="K430" s="22">
        <f t="shared" si="35"/>
        <v>226153</v>
      </c>
      <c r="L430" s="19">
        <f t="shared" si="33"/>
        <v>3762000</v>
      </c>
      <c r="M430" s="19">
        <f t="shared" si="34"/>
        <v>0</v>
      </c>
    </row>
    <row r="431" spans="1:13" ht="17.100000000000001" customHeight="1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3134649</v>
      </c>
      <c r="G431" s="19">
        <f t="shared" si="32"/>
        <v>212651</v>
      </c>
      <c r="H431" s="19">
        <v>0</v>
      </c>
      <c r="I431" s="19">
        <v>0</v>
      </c>
      <c r="J431" s="21" t="s">
        <v>7</v>
      </c>
      <c r="K431" s="22">
        <f t="shared" si="35"/>
        <v>212651</v>
      </c>
      <c r="L431" s="19">
        <f t="shared" si="33"/>
        <v>3347300</v>
      </c>
      <c r="M431" s="19">
        <f t="shared" si="34"/>
        <v>0</v>
      </c>
    </row>
    <row r="432" spans="1:13" ht="17.100000000000001" customHeight="1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881883</v>
      </c>
      <c r="G432" s="19">
        <f t="shared" si="32"/>
        <v>88117</v>
      </c>
      <c r="H432" s="19">
        <v>0</v>
      </c>
      <c r="I432" s="19">
        <v>0</v>
      </c>
      <c r="J432" s="21" t="s">
        <v>7</v>
      </c>
      <c r="K432" s="22">
        <f t="shared" ref="K432:K463" si="36">ROUND((G432)*0.451,0)</f>
        <v>39741</v>
      </c>
      <c r="L432" s="19">
        <f t="shared" si="33"/>
        <v>921624</v>
      </c>
      <c r="M432" s="19">
        <f t="shared" si="34"/>
        <v>48376</v>
      </c>
    </row>
    <row r="433" spans="1:13" ht="17.100000000000001" customHeight="1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1181905</v>
      </c>
      <c r="G433" s="19">
        <f t="shared" si="32"/>
        <v>118095</v>
      </c>
      <c r="H433" s="19">
        <v>0</v>
      </c>
      <c r="I433" s="19">
        <v>0</v>
      </c>
      <c r="J433" s="21" t="s">
        <v>7</v>
      </c>
      <c r="K433" s="22">
        <f t="shared" si="36"/>
        <v>53261</v>
      </c>
      <c r="L433" s="19">
        <f t="shared" si="33"/>
        <v>1235166</v>
      </c>
      <c r="M433" s="19">
        <f t="shared" si="34"/>
        <v>64834</v>
      </c>
    </row>
    <row r="434" spans="1:13" ht="17.100000000000001" customHeight="1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4122438</v>
      </c>
      <c r="G434" s="19">
        <f t="shared" si="32"/>
        <v>411912</v>
      </c>
      <c r="H434" s="19">
        <v>0</v>
      </c>
      <c r="I434" s="19">
        <v>0</v>
      </c>
      <c r="J434" s="21" t="s">
        <v>7</v>
      </c>
      <c r="K434" s="22">
        <f t="shared" si="36"/>
        <v>185772</v>
      </c>
      <c r="L434" s="19">
        <f t="shared" si="33"/>
        <v>4308210</v>
      </c>
      <c r="M434" s="19">
        <f t="shared" si="34"/>
        <v>226140</v>
      </c>
    </row>
    <row r="435" spans="1:13" ht="17.100000000000001" customHeight="1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2100154</v>
      </c>
      <c r="G435" s="19">
        <f t="shared" si="32"/>
        <v>209846</v>
      </c>
      <c r="H435" s="19">
        <v>0</v>
      </c>
      <c r="I435" s="19">
        <v>0</v>
      </c>
      <c r="J435" s="21" t="s">
        <v>7</v>
      </c>
      <c r="K435" s="22">
        <f t="shared" si="36"/>
        <v>94641</v>
      </c>
      <c r="L435" s="19">
        <f t="shared" si="33"/>
        <v>2194795</v>
      </c>
      <c r="M435" s="19">
        <f t="shared" si="34"/>
        <v>115205</v>
      </c>
    </row>
    <row r="436" spans="1:13" ht="17.100000000000001" customHeight="1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724598</v>
      </c>
      <c r="G436" s="19">
        <f t="shared" si="32"/>
        <v>72402</v>
      </c>
      <c r="H436" s="19">
        <v>0</v>
      </c>
      <c r="I436" s="19">
        <v>0</v>
      </c>
      <c r="J436" s="21" t="s">
        <v>7</v>
      </c>
      <c r="K436" s="22">
        <f t="shared" si="36"/>
        <v>32653</v>
      </c>
      <c r="L436" s="19">
        <f t="shared" si="33"/>
        <v>757251</v>
      </c>
      <c r="M436" s="19">
        <f t="shared" si="34"/>
        <v>39749</v>
      </c>
    </row>
    <row r="437" spans="1:13" ht="17.100000000000001" customHeight="1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1027348</v>
      </c>
      <c r="G437" s="19">
        <f t="shared" si="32"/>
        <v>102652</v>
      </c>
      <c r="H437" s="19">
        <v>0</v>
      </c>
      <c r="I437" s="19">
        <v>0</v>
      </c>
      <c r="J437" s="21" t="s">
        <v>7</v>
      </c>
      <c r="K437" s="22">
        <f t="shared" si="36"/>
        <v>46296</v>
      </c>
      <c r="L437" s="19">
        <f t="shared" si="33"/>
        <v>1073644</v>
      </c>
      <c r="M437" s="19">
        <f t="shared" si="34"/>
        <v>56356</v>
      </c>
    </row>
    <row r="438" spans="1:13" ht="17.100000000000001" customHeight="1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590952</v>
      </c>
      <c r="G438" s="19">
        <f t="shared" si="32"/>
        <v>59048</v>
      </c>
      <c r="H438" s="19">
        <v>0</v>
      </c>
      <c r="I438" s="19">
        <v>0</v>
      </c>
      <c r="J438" s="21" t="s">
        <v>7</v>
      </c>
      <c r="K438" s="22">
        <f t="shared" si="36"/>
        <v>26631</v>
      </c>
      <c r="L438" s="19">
        <f t="shared" si="33"/>
        <v>617583</v>
      </c>
      <c r="M438" s="19">
        <f t="shared" si="34"/>
        <v>32417</v>
      </c>
    </row>
    <row r="439" spans="1:13" ht="17.100000000000001" customHeight="1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1664122</v>
      </c>
      <c r="G439" s="19">
        <f t="shared" si="32"/>
        <v>166278</v>
      </c>
      <c r="H439" s="19">
        <v>0</v>
      </c>
      <c r="I439" s="19">
        <v>0</v>
      </c>
      <c r="J439" s="21" t="s">
        <v>7</v>
      </c>
      <c r="K439" s="22">
        <f t="shared" si="36"/>
        <v>74991</v>
      </c>
      <c r="L439" s="19">
        <f t="shared" si="33"/>
        <v>1739113</v>
      </c>
      <c r="M439" s="19">
        <f t="shared" si="34"/>
        <v>91287</v>
      </c>
    </row>
    <row r="440" spans="1:13" ht="17.100000000000001" customHeight="1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6045897</v>
      </c>
      <c r="G440" s="19">
        <f t="shared" si="32"/>
        <v>604103</v>
      </c>
      <c r="H440" s="19">
        <v>0</v>
      </c>
      <c r="I440" s="19">
        <v>0</v>
      </c>
      <c r="J440" s="21" t="s">
        <v>7</v>
      </c>
      <c r="K440" s="22">
        <f t="shared" si="36"/>
        <v>272450</v>
      </c>
      <c r="L440" s="19">
        <f t="shared" si="33"/>
        <v>6318347</v>
      </c>
      <c r="M440" s="19">
        <f t="shared" si="34"/>
        <v>331653</v>
      </c>
    </row>
    <row r="441" spans="1:13" ht="17.100000000000001" customHeight="1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1020075</v>
      </c>
      <c r="G441" s="19">
        <f t="shared" si="32"/>
        <v>101925</v>
      </c>
      <c r="H441" s="19">
        <v>0</v>
      </c>
      <c r="I441" s="19">
        <v>0</v>
      </c>
      <c r="J441" s="21" t="s">
        <v>7</v>
      </c>
      <c r="K441" s="22">
        <f t="shared" si="36"/>
        <v>45968</v>
      </c>
      <c r="L441" s="19">
        <f t="shared" si="33"/>
        <v>1066043</v>
      </c>
      <c r="M441" s="19">
        <f t="shared" si="34"/>
        <v>55957</v>
      </c>
    </row>
    <row r="442" spans="1:13" ht="17.100000000000001" customHeight="1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490945</v>
      </c>
      <c r="G442" s="19">
        <f t="shared" si="32"/>
        <v>49055</v>
      </c>
      <c r="H442" s="19">
        <v>0</v>
      </c>
      <c r="I442" s="19">
        <v>0</v>
      </c>
      <c r="J442" s="21" t="s">
        <v>7</v>
      </c>
      <c r="K442" s="22">
        <f t="shared" si="36"/>
        <v>22124</v>
      </c>
      <c r="L442" s="19">
        <f t="shared" si="33"/>
        <v>513069</v>
      </c>
      <c r="M442" s="19">
        <f t="shared" si="34"/>
        <v>26931</v>
      </c>
    </row>
    <row r="443" spans="1:13" ht="17.100000000000001" customHeight="1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6045897</v>
      </c>
      <c r="G443" s="19">
        <f t="shared" si="32"/>
        <v>604103</v>
      </c>
      <c r="H443" s="19">
        <v>0</v>
      </c>
      <c r="I443" s="19">
        <v>0</v>
      </c>
      <c r="J443" s="21" t="s">
        <v>7</v>
      </c>
      <c r="K443" s="22">
        <f t="shared" si="36"/>
        <v>272450</v>
      </c>
      <c r="L443" s="19">
        <f t="shared" si="33"/>
        <v>6318347</v>
      </c>
      <c r="M443" s="19">
        <f t="shared" si="34"/>
        <v>331653</v>
      </c>
    </row>
    <row r="444" spans="1:13" ht="17.100000000000001" customHeight="1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218198</v>
      </c>
      <c r="G444" s="19">
        <f t="shared" si="32"/>
        <v>21802</v>
      </c>
      <c r="H444" s="19">
        <v>0</v>
      </c>
      <c r="I444" s="19">
        <v>0</v>
      </c>
      <c r="J444" s="21" t="s">
        <v>7</v>
      </c>
      <c r="K444" s="22">
        <f t="shared" si="36"/>
        <v>9833</v>
      </c>
      <c r="L444" s="19">
        <f t="shared" si="33"/>
        <v>228031</v>
      </c>
      <c r="M444" s="19">
        <f t="shared" si="34"/>
        <v>11969</v>
      </c>
    </row>
    <row r="445" spans="1:13" ht="17.100000000000001" customHeight="1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6045897</v>
      </c>
      <c r="G445" s="19">
        <f t="shared" si="32"/>
        <v>604103</v>
      </c>
      <c r="H445" s="19">
        <v>0</v>
      </c>
      <c r="I445" s="19">
        <v>0</v>
      </c>
      <c r="J445" s="21" t="s">
        <v>7</v>
      </c>
      <c r="K445" s="22">
        <f t="shared" si="36"/>
        <v>272450</v>
      </c>
      <c r="L445" s="19">
        <f t="shared" si="33"/>
        <v>6318347</v>
      </c>
      <c r="M445" s="19">
        <f t="shared" si="34"/>
        <v>331653</v>
      </c>
    </row>
    <row r="446" spans="1:13" ht="17.100000000000001" customHeight="1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18055394</v>
      </c>
      <c r="G446" s="19">
        <f t="shared" si="32"/>
        <v>1774606</v>
      </c>
      <c r="H446" s="19">
        <v>0</v>
      </c>
      <c r="I446" s="19">
        <v>0</v>
      </c>
      <c r="J446" s="21" t="s">
        <v>7</v>
      </c>
      <c r="K446" s="22">
        <f t="shared" si="36"/>
        <v>800347</v>
      </c>
      <c r="L446" s="19">
        <f t="shared" si="33"/>
        <v>18855741</v>
      </c>
      <c r="M446" s="19">
        <f t="shared" si="34"/>
        <v>974259</v>
      </c>
    </row>
    <row r="447" spans="1:13" ht="17.100000000000001" customHeight="1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15060502</v>
      </c>
      <c r="G447" s="19">
        <f t="shared" si="32"/>
        <v>1504838</v>
      </c>
      <c r="H447" s="19">
        <v>0</v>
      </c>
      <c r="I447" s="19">
        <v>0</v>
      </c>
      <c r="J447" s="21" t="s">
        <v>7</v>
      </c>
      <c r="K447" s="22">
        <f t="shared" si="36"/>
        <v>678682</v>
      </c>
      <c r="L447" s="19">
        <f t="shared" si="33"/>
        <v>15739184</v>
      </c>
      <c r="M447" s="19">
        <f t="shared" si="34"/>
        <v>826156</v>
      </c>
    </row>
    <row r="448" spans="1:13" ht="17.100000000000001" customHeight="1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1199233</v>
      </c>
      <c r="G448" s="19">
        <f t="shared" si="32"/>
        <v>119827</v>
      </c>
      <c r="H448" s="19">
        <v>0</v>
      </c>
      <c r="I448" s="19">
        <v>0</v>
      </c>
      <c r="J448" s="21" t="s">
        <v>7</v>
      </c>
      <c r="K448" s="22">
        <f t="shared" si="36"/>
        <v>54042</v>
      </c>
      <c r="L448" s="19">
        <f t="shared" si="33"/>
        <v>1253275</v>
      </c>
      <c r="M448" s="19">
        <f t="shared" si="34"/>
        <v>65785</v>
      </c>
    </row>
    <row r="449" spans="1:15" ht="17.100000000000001" customHeight="1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1189196</v>
      </c>
      <c r="G449" s="19">
        <f t="shared" si="32"/>
        <v>174804</v>
      </c>
      <c r="H449" s="19">
        <v>0</v>
      </c>
      <c r="I449" s="19">
        <v>0</v>
      </c>
      <c r="J449" s="21" t="s">
        <v>7</v>
      </c>
      <c r="K449" s="22">
        <f t="shared" si="36"/>
        <v>78837</v>
      </c>
      <c r="L449" s="19">
        <f t="shared" si="33"/>
        <v>1268033</v>
      </c>
      <c r="M449" s="19">
        <f t="shared" si="34"/>
        <v>95967</v>
      </c>
    </row>
    <row r="450" spans="1:15" ht="17.100000000000001" customHeight="1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191806</v>
      </c>
      <c r="G450" s="19">
        <f t="shared" si="32"/>
        <v>28194</v>
      </c>
      <c r="H450" s="19">
        <v>0</v>
      </c>
      <c r="I450" s="19">
        <v>0</v>
      </c>
      <c r="J450" s="21" t="s">
        <v>7</v>
      </c>
      <c r="K450" s="22">
        <f t="shared" si="36"/>
        <v>12715</v>
      </c>
      <c r="L450" s="19">
        <f t="shared" si="33"/>
        <v>204521</v>
      </c>
      <c r="M450" s="19">
        <f t="shared" si="34"/>
        <v>15479</v>
      </c>
    </row>
    <row r="451" spans="1:15" ht="17.100000000000001" customHeight="1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575417</v>
      </c>
      <c r="G451" s="19">
        <f t="shared" si="32"/>
        <v>84583</v>
      </c>
      <c r="H451" s="19">
        <v>0</v>
      </c>
      <c r="I451" s="19">
        <v>0</v>
      </c>
      <c r="J451" s="21" t="s">
        <v>7</v>
      </c>
      <c r="K451" s="22">
        <f t="shared" si="36"/>
        <v>38147</v>
      </c>
      <c r="L451" s="19">
        <f t="shared" si="33"/>
        <v>613564</v>
      </c>
      <c r="M451" s="19">
        <f t="shared" si="34"/>
        <v>46436</v>
      </c>
    </row>
    <row r="452" spans="1:15" ht="17.100000000000001" customHeight="1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575417</v>
      </c>
      <c r="G452" s="19">
        <f t="shared" si="32"/>
        <v>84583</v>
      </c>
      <c r="H452" s="19">
        <v>0</v>
      </c>
      <c r="I452" s="19">
        <v>0</v>
      </c>
      <c r="J452" s="21" t="s">
        <v>7</v>
      </c>
      <c r="K452" s="22">
        <f t="shared" si="36"/>
        <v>38147</v>
      </c>
      <c r="L452" s="19">
        <f t="shared" si="33"/>
        <v>613564</v>
      </c>
      <c r="M452" s="19">
        <f t="shared" si="34"/>
        <v>46436</v>
      </c>
    </row>
    <row r="453" spans="1:15" ht="17.100000000000001" customHeight="1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1438543</v>
      </c>
      <c r="G453" s="19">
        <f t="shared" si="32"/>
        <v>211457</v>
      </c>
      <c r="H453" s="19">
        <v>0</v>
      </c>
      <c r="I453" s="19">
        <v>0</v>
      </c>
      <c r="J453" s="21" t="s">
        <v>7</v>
      </c>
      <c r="K453" s="22">
        <f t="shared" si="36"/>
        <v>95367</v>
      </c>
      <c r="L453" s="19">
        <f t="shared" si="33"/>
        <v>1533910</v>
      </c>
      <c r="M453" s="19">
        <f t="shared" si="34"/>
        <v>116090</v>
      </c>
    </row>
    <row r="454" spans="1:15" ht="17.100000000000001" customHeight="1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85354</v>
      </c>
      <c r="G454" s="19">
        <f t="shared" si="32"/>
        <v>12546</v>
      </c>
      <c r="H454" s="19">
        <v>0</v>
      </c>
      <c r="I454" s="19">
        <v>0</v>
      </c>
      <c r="J454" s="21" t="s">
        <v>7</v>
      </c>
      <c r="K454" s="22">
        <f t="shared" si="36"/>
        <v>5658</v>
      </c>
      <c r="L454" s="19">
        <f t="shared" si="33"/>
        <v>91012</v>
      </c>
      <c r="M454" s="19">
        <f t="shared" si="34"/>
        <v>6888</v>
      </c>
    </row>
    <row r="455" spans="1:15" ht="17.100000000000001" customHeight="1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147516</v>
      </c>
      <c r="G455" s="19">
        <f t="shared" si="32"/>
        <v>21684</v>
      </c>
      <c r="H455" s="19">
        <v>0</v>
      </c>
      <c r="I455" s="19">
        <v>0</v>
      </c>
      <c r="J455" s="21" t="s">
        <v>7</v>
      </c>
      <c r="K455" s="22">
        <f t="shared" si="36"/>
        <v>9779</v>
      </c>
      <c r="L455" s="19">
        <f t="shared" si="33"/>
        <v>157295</v>
      </c>
      <c r="M455" s="19">
        <f t="shared" si="34"/>
        <v>11905</v>
      </c>
    </row>
    <row r="456" spans="1:15" ht="17.100000000000001" customHeight="1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273323</v>
      </c>
      <c r="G456" s="19">
        <f t="shared" si="32"/>
        <v>40177</v>
      </c>
      <c r="H456" s="19">
        <v>0</v>
      </c>
      <c r="I456" s="19">
        <v>0</v>
      </c>
      <c r="J456" s="21" t="s">
        <v>7</v>
      </c>
      <c r="K456" s="22">
        <f t="shared" si="36"/>
        <v>18120</v>
      </c>
      <c r="L456" s="19">
        <f t="shared" si="33"/>
        <v>291443</v>
      </c>
      <c r="M456" s="19">
        <f t="shared" si="34"/>
        <v>22057</v>
      </c>
    </row>
    <row r="457" spans="1:15" ht="17.100000000000001" customHeight="1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48910</v>
      </c>
      <c r="G457" s="19">
        <f t="shared" si="32"/>
        <v>7190</v>
      </c>
      <c r="H457" s="19">
        <v>0</v>
      </c>
      <c r="I457" s="19">
        <v>0</v>
      </c>
      <c r="J457" s="21" t="s">
        <v>7</v>
      </c>
      <c r="K457" s="22">
        <f t="shared" si="36"/>
        <v>3243</v>
      </c>
      <c r="L457" s="19">
        <f t="shared" si="33"/>
        <v>52153</v>
      </c>
      <c r="M457" s="19">
        <f t="shared" si="34"/>
        <v>3947</v>
      </c>
    </row>
    <row r="458" spans="1:15" ht="17.100000000000001" customHeight="1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1487134</v>
      </c>
      <c r="G458" s="19">
        <f t="shared" si="32"/>
        <v>294866</v>
      </c>
      <c r="H458" s="19">
        <v>0</v>
      </c>
      <c r="I458" s="19">
        <v>0</v>
      </c>
      <c r="J458" s="21" t="s">
        <v>7</v>
      </c>
      <c r="K458" s="22">
        <f t="shared" si="36"/>
        <v>132985</v>
      </c>
      <c r="L458" s="19">
        <f t="shared" si="33"/>
        <v>1620119</v>
      </c>
      <c r="M458" s="19">
        <f t="shared" si="34"/>
        <v>161881</v>
      </c>
      <c r="N458" s="3"/>
      <c r="O458" s="7"/>
    </row>
    <row r="459" spans="1:15" ht="17.100000000000001" customHeight="1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731721</v>
      </c>
      <c r="G459" s="19">
        <f t="shared" ref="G459:G522" si="37">E459-F459</f>
        <v>157149</v>
      </c>
      <c r="H459" s="19">
        <v>0</v>
      </c>
      <c r="I459" s="19">
        <v>0</v>
      </c>
      <c r="J459" s="21" t="s">
        <v>7</v>
      </c>
      <c r="K459" s="22">
        <f t="shared" si="36"/>
        <v>70874</v>
      </c>
      <c r="L459" s="19">
        <f t="shared" ref="L459:L522" si="38">F459+K459</f>
        <v>802595</v>
      </c>
      <c r="M459" s="19">
        <f t="shared" ref="M459:M522" si="39">E459-L459</f>
        <v>86275</v>
      </c>
      <c r="N459" s="3"/>
      <c r="O459" s="7"/>
    </row>
    <row r="460" spans="1:15" ht="17.100000000000001" customHeight="1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9020661</v>
      </c>
      <c r="G460" s="19">
        <f t="shared" si="37"/>
        <v>1937339</v>
      </c>
      <c r="H460" s="19">
        <v>0</v>
      </c>
      <c r="I460" s="19">
        <v>0</v>
      </c>
      <c r="J460" s="21" t="s">
        <v>7</v>
      </c>
      <c r="K460" s="22">
        <f t="shared" si="36"/>
        <v>873740</v>
      </c>
      <c r="L460" s="19">
        <f t="shared" si="38"/>
        <v>9894401</v>
      </c>
      <c r="M460" s="19">
        <f t="shared" si="39"/>
        <v>1063599</v>
      </c>
      <c r="N460" s="3"/>
      <c r="O460" s="7"/>
    </row>
    <row r="461" spans="1:15" ht="17.100000000000001" customHeight="1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10730453</v>
      </c>
      <c r="G461" s="19">
        <f t="shared" si="37"/>
        <v>2304547</v>
      </c>
      <c r="H461" s="19">
        <v>0</v>
      </c>
      <c r="I461" s="19">
        <v>0</v>
      </c>
      <c r="J461" s="21" t="s">
        <v>7</v>
      </c>
      <c r="K461" s="22">
        <f t="shared" si="36"/>
        <v>1039351</v>
      </c>
      <c r="L461" s="19">
        <f t="shared" si="38"/>
        <v>11769804</v>
      </c>
      <c r="M461" s="19">
        <f t="shared" si="39"/>
        <v>1265196</v>
      </c>
      <c r="N461" s="3"/>
      <c r="O461" s="7"/>
    </row>
    <row r="462" spans="1:15" ht="17.100000000000001" customHeight="1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7565178</v>
      </c>
      <c r="G462" s="19">
        <f t="shared" si="37"/>
        <v>1884822</v>
      </c>
      <c r="H462" s="19">
        <v>0</v>
      </c>
      <c r="I462" s="19">
        <v>0</v>
      </c>
      <c r="J462" s="21" t="s">
        <v>7</v>
      </c>
      <c r="K462" s="22">
        <f t="shared" si="36"/>
        <v>850055</v>
      </c>
      <c r="L462" s="19">
        <f t="shared" si="38"/>
        <v>8415233</v>
      </c>
      <c r="M462" s="19">
        <f t="shared" si="39"/>
        <v>1034767</v>
      </c>
      <c r="N462" s="3"/>
      <c r="O462" s="7"/>
    </row>
    <row r="463" spans="1:15" ht="17.100000000000001" customHeight="1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26988118</v>
      </c>
      <c r="G463" s="19">
        <f t="shared" si="37"/>
        <v>6723942</v>
      </c>
      <c r="H463" s="19">
        <v>0</v>
      </c>
      <c r="I463" s="19">
        <v>0</v>
      </c>
      <c r="J463" s="21" t="s">
        <v>7</v>
      </c>
      <c r="K463" s="22">
        <f t="shared" si="36"/>
        <v>3032498</v>
      </c>
      <c r="L463" s="19">
        <f t="shared" si="38"/>
        <v>30020616</v>
      </c>
      <c r="M463" s="19">
        <f t="shared" si="39"/>
        <v>3691444</v>
      </c>
      <c r="N463" s="3"/>
      <c r="O463" s="7"/>
    </row>
    <row r="464" spans="1:15" ht="17.100000000000001" customHeight="1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473941</v>
      </c>
      <c r="G464" s="19">
        <f t="shared" si="37"/>
        <v>118079</v>
      </c>
      <c r="H464" s="19">
        <v>0</v>
      </c>
      <c r="I464" s="19">
        <v>0</v>
      </c>
      <c r="J464" s="21" t="s">
        <v>7</v>
      </c>
      <c r="K464" s="22">
        <f t="shared" ref="K464:K527" si="40">ROUND((G464)*0.451,0)</f>
        <v>53254</v>
      </c>
      <c r="L464" s="19">
        <f t="shared" si="38"/>
        <v>527195</v>
      </c>
      <c r="M464" s="19">
        <f t="shared" si="39"/>
        <v>64825</v>
      </c>
      <c r="N464" s="3"/>
      <c r="O464" s="7"/>
    </row>
    <row r="465" spans="1:15" ht="17.100000000000001" customHeight="1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7565178</v>
      </c>
      <c r="G465" s="19">
        <f t="shared" si="37"/>
        <v>1884822</v>
      </c>
      <c r="H465" s="19">
        <v>0</v>
      </c>
      <c r="I465" s="19">
        <v>0</v>
      </c>
      <c r="J465" s="21" t="s">
        <v>7</v>
      </c>
      <c r="K465" s="22">
        <f t="shared" si="40"/>
        <v>850055</v>
      </c>
      <c r="L465" s="19">
        <f t="shared" si="38"/>
        <v>8415233</v>
      </c>
      <c r="M465" s="19">
        <f t="shared" si="39"/>
        <v>1034767</v>
      </c>
      <c r="N465" s="3"/>
      <c r="O465" s="7"/>
    </row>
    <row r="466" spans="1:15" ht="17.100000000000001" customHeight="1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7949441</v>
      </c>
      <c r="G466" s="19">
        <f t="shared" si="37"/>
        <v>1980559</v>
      </c>
      <c r="H466" s="19">
        <v>0</v>
      </c>
      <c r="I466" s="19">
        <v>0</v>
      </c>
      <c r="J466" s="21" t="s">
        <v>7</v>
      </c>
      <c r="K466" s="22">
        <f t="shared" si="40"/>
        <v>893232</v>
      </c>
      <c r="L466" s="19">
        <f t="shared" si="38"/>
        <v>8842673</v>
      </c>
      <c r="M466" s="19">
        <f t="shared" si="39"/>
        <v>1087327</v>
      </c>
      <c r="N466" s="3"/>
      <c r="O466" s="7"/>
    </row>
    <row r="467" spans="1:15" ht="17.100000000000001" customHeight="1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7681233</v>
      </c>
      <c r="G467" s="19">
        <f t="shared" si="37"/>
        <v>1913737</v>
      </c>
      <c r="H467" s="19">
        <v>0</v>
      </c>
      <c r="I467" s="19">
        <v>0</v>
      </c>
      <c r="J467" s="21" t="s">
        <v>7</v>
      </c>
      <c r="K467" s="22">
        <f t="shared" si="40"/>
        <v>863095</v>
      </c>
      <c r="L467" s="19">
        <f t="shared" si="38"/>
        <v>8544328</v>
      </c>
      <c r="M467" s="19">
        <f t="shared" si="39"/>
        <v>1050642</v>
      </c>
      <c r="N467" s="3"/>
      <c r="O467" s="7"/>
    </row>
    <row r="468" spans="1:15" ht="17.100000000000001" customHeight="1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7565178</v>
      </c>
      <c r="G468" s="19">
        <f t="shared" si="37"/>
        <v>1884822</v>
      </c>
      <c r="H468" s="19">
        <v>0</v>
      </c>
      <c r="I468" s="19">
        <v>0</v>
      </c>
      <c r="J468" s="21" t="s">
        <v>7</v>
      </c>
      <c r="K468" s="22">
        <f t="shared" si="40"/>
        <v>850055</v>
      </c>
      <c r="L468" s="19">
        <f t="shared" si="38"/>
        <v>8415233</v>
      </c>
      <c r="M468" s="19">
        <f t="shared" si="39"/>
        <v>1034767</v>
      </c>
      <c r="N468" s="3"/>
      <c r="O468" s="7"/>
    </row>
    <row r="469" spans="1:15" ht="17.100000000000001" customHeight="1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3160563</v>
      </c>
      <c r="G469" s="19">
        <f t="shared" si="37"/>
        <v>787437</v>
      </c>
      <c r="H469" s="19">
        <v>0</v>
      </c>
      <c r="I469" s="19">
        <v>0</v>
      </c>
      <c r="J469" s="21" t="s">
        <v>7</v>
      </c>
      <c r="K469" s="22">
        <f t="shared" si="40"/>
        <v>355134</v>
      </c>
      <c r="L469" s="19">
        <f t="shared" si="38"/>
        <v>3515697</v>
      </c>
      <c r="M469" s="19">
        <f t="shared" si="39"/>
        <v>432303</v>
      </c>
      <c r="N469" s="3"/>
      <c r="O469" s="7"/>
    </row>
    <row r="470" spans="1:15" ht="17.100000000000001" customHeight="1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1489019</v>
      </c>
      <c r="G470" s="19">
        <f t="shared" si="37"/>
        <v>370981</v>
      </c>
      <c r="H470" s="19">
        <v>0</v>
      </c>
      <c r="I470" s="19">
        <v>0</v>
      </c>
      <c r="J470" s="21" t="s">
        <v>7</v>
      </c>
      <c r="K470" s="22">
        <f t="shared" si="40"/>
        <v>167312</v>
      </c>
      <c r="L470" s="19">
        <f t="shared" si="38"/>
        <v>1656331</v>
      </c>
      <c r="M470" s="19">
        <f t="shared" si="39"/>
        <v>203669</v>
      </c>
      <c r="N470" s="3"/>
      <c r="O470" s="7"/>
    </row>
    <row r="471" spans="1:15" ht="17.100000000000001" customHeight="1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780534</v>
      </c>
      <c r="G471" s="19">
        <f t="shared" si="37"/>
        <v>194466</v>
      </c>
      <c r="H471" s="19">
        <v>0</v>
      </c>
      <c r="I471" s="19">
        <v>0</v>
      </c>
      <c r="J471" s="21" t="s">
        <v>7</v>
      </c>
      <c r="K471" s="22">
        <f t="shared" si="40"/>
        <v>87704</v>
      </c>
      <c r="L471" s="19">
        <f t="shared" si="38"/>
        <v>868238</v>
      </c>
      <c r="M471" s="19">
        <f t="shared" si="39"/>
        <v>106762</v>
      </c>
      <c r="N471" s="3"/>
      <c r="O471" s="7"/>
    </row>
    <row r="472" spans="1:15" ht="17.100000000000001" customHeight="1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5328423</v>
      </c>
      <c r="G472" s="19">
        <f t="shared" si="37"/>
        <v>1327547</v>
      </c>
      <c r="H472" s="19">
        <v>0</v>
      </c>
      <c r="I472" s="19">
        <v>0</v>
      </c>
      <c r="J472" s="21" t="s">
        <v>7</v>
      </c>
      <c r="K472" s="22">
        <f t="shared" si="40"/>
        <v>598724</v>
      </c>
      <c r="L472" s="19">
        <f t="shared" si="38"/>
        <v>5927147</v>
      </c>
      <c r="M472" s="19">
        <f t="shared" si="39"/>
        <v>728823</v>
      </c>
      <c r="N472" s="3"/>
      <c r="O472" s="7"/>
    </row>
    <row r="473" spans="1:15" ht="17.100000000000001" customHeight="1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960657</v>
      </c>
      <c r="G473" s="19">
        <f t="shared" si="37"/>
        <v>239343</v>
      </c>
      <c r="H473" s="19">
        <v>0</v>
      </c>
      <c r="I473" s="19">
        <v>0</v>
      </c>
      <c r="J473" s="21" t="s">
        <v>7</v>
      </c>
      <c r="K473" s="22">
        <f t="shared" si="40"/>
        <v>107944</v>
      </c>
      <c r="L473" s="19">
        <f t="shared" si="38"/>
        <v>1068601</v>
      </c>
      <c r="M473" s="19">
        <f t="shared" si="39"/>
        <v>131399</v>
      </c>
      <c r="N473" s="3"/>
      <c r="O473" s="7"/>
    </row>
    <row r="474" spans="1:15" ht="17.100000000000001" customHeight="1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317017</v>
      </c>
      <c r="G474" s="19">
        <f t="shared" si="37"/>
        <v>78983</v>
      </c>
      <c r="H474" s="19">
        <v>0</v>
      </c>
      <c r="I474" s="19">
        <v>0</v>
      </c>
      <c r="J474" s="21" t="s">
        <v>7</v>
      </c>
      <c r="K474" s="22">
        <f t="shared" si="40"/>
        <v>35621</v>
      </c>
      <c r="L474" s="19">
        <f t="shared" si="38"/>
        <v>352638</v>
      </c>
      <c r="M474" s="19">
        <f t="shared" si="39"/>
        <v>43362</v>
      </c>
      <c r="N474" s="3"/>
      <c r="O474" s="7"/>
    </row>
    <row r="475" spans="1:15" ht="17.100000000000001" customHeight="1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7264972</v>
      </c>
      <c r="G475" s="19">
        <f t="shared" si="37"/>
        <v>1810028</v>
      </c>
      <c r="H475" s="19">
        <v>0</v>
      </c>
      <c r="I475" s="19">
        <v>0</v>
      </c>
      <c r="J475" s="21" t="s">
        <v>7</v>
      </c>
      <c r="K475" s="22">
        <f t="shared" si="40"/>
        <v>816323</v>
      </c>
      <c r="L475" s="19">
        <f t="shared" si="38"/>
        <v>8081295</v>
      </c>
      <c r="M475" s="19">
        <f t="shared" si="39"/>
        <v>993705</v>
      </c>
      <c r="N475" s="3"/>
      <c r="O475" s="7"/>
    </row>
    <row r="476" spans="1:15" ht="17.100000000000001" customHeight="1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6320076</v>
      </c>
      <c r="G476" s="19">
        <f t="shared" si="37"/>
        <v>1687924</v>
      </c>
      <c r="H476" s="19">
        <v>0</v>
      </c>
      <c r="I476" s="19">
        <v>0</v>
      </c>
      <c r="J476" s="21" t="s">
        <v>7</v>
      </c>
      <c r="K476" s="22">
        <f t="shared" si="40"/>
        <v>761254</v>
      </c>
      <c r="L476" s="19">
        <f t="shared" si="38"/>
        <v>7081330</v>
      </c>
      <c r="M476" s="19">
        <f t="shared" si="39"/>
        <v>926670</v>
      </c>
      <c r="N476" s="3"/>
      <c r="O476" s="7"/>
    </row>
    <row r="477" spans="1:15" ht="17.100000000000001" customHeight="1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8762444</v>
      </c>
      <c r="G477" s="19">
        <f t="shared" si="37"/>
        <v>2340216</v>
      </c>
      <c r="H477" s="19">
        <v>0</v>
      </c>
      <c r="I477" s="19">
        <v>0</v>
      </c>
      <c r="J477" s="21" t="s">
        <v>7</v>
      </c>
      <c r="K477" s="22">
        <f t="shared" si="40"/>
        <v>1055437</v>
      </c>
      <c r="L477" s="19">
        <f t="shared" si="38"/>
        <v>9817881</v>
      </c>
      <c r="M477" s="19">
        <f t="shared" si="39"/>
        <v>1284779</v>
      </c>
      <c r="N477" s="3"/>
      <c r="O477" s="7"/>
    </row>
    <row r="478" spans="1:15" ht="17.100000000000001" customHeight="1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2443268</v>
      </c>
      <c r="G478" s="19">
        <f t="shared" si="37"/>
        <v>652532</v>
      </c>
      <c r="H478" s="19">
        <v>0</v>
      </c>
      <c r="I478" s="19">
        <v>0</v>
      </c>
      <c r="J478" s="21" t="s">
        <v>7</v>
      </c>
      <c r="K478" s="22">
        <f t="shared" si="40"/>
        <v>294292</v>
      </c>
      <c r="L478" s="19">
        <f t="shared" si="38"/>
        <v>2737560</v>
      </c>
      <c r="M478" s="19">
        <f t="shared" si="39"/>
        <v>358240</v>
      </c>
      <c r="N478" s="3"/>
      <c r="O478" s="7"/>
    </row>
    <row r="479" spans="1:15" ht="17.100000000000001" customHeight="1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5252292</v>
      </c>
      <c r="G479" s="19">
        <f t="shared" si="37"/>
        <v>1402748</v>
      </c>
      <c r="H479" s="19">
        <v>0</v>
      </c>
      <c r="I479" s="19">
        <v>0</v>
      </c>
      <c r="J479" s="21" t="s">
        <v>7</v>
      </c>
      <c r="K479" s="22">
        <f t="shared" si="40"/>
        <v>632639</v>
      </c>
      <c r="L479" s="19">
        <f t="shared" si="38"/>
        <v>5884931</v>
      </c>
      <c r="M479" s="19">
        <f t="shared" si="39"/>
        <v>770109</v>
      </c>
      <c r="N479" s="3"/>
      <c r="O479" s="7"/>
    </row>
    <row r="480" spans="1:15" ht="17.100000000000001" customHeight="1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939172</v>
      </c>
      <c r="G480" s="19">
        <f t="shared" si="37"/>
        <v>250828</v>
      </c>
      <c r="H480" s="19">
        <v>0</v>
      </c>
      <c r="I480" s="19">
        <v>0</v>
      </c>
      <c r="J480" s="21" t="s">
        <v>7</v>
      </c>
      <c r="K480" s="22">
        <f t="shared" si="40"/>
        <v>113123</v>
      </c>
      <c r="L480" s="19">
        <f t="shared" si="38"/>
        <v>1052295</v>
      </c>
      <c r="M480" s="19">
        <f t="shared" si="39"/>
        <v>137705</v>
      </c>
      <c r="N480" s="3"/>
      <c r="O480" s="7"/>
    </row>
    <row r="481" spans="1:15" ht="17.100000000000001" customHeight="1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7541607</v>
      </c>
      <c r="G481" s="19">
        <f t="shared" si="37"/>
        <v>2014163</v>
      </c>
      <c r="H481" s="19">
        <v>0</v>
      </c>
      <c r="I481" s="19">
        <v>0</v>
      </c>
      <c r="J481" s="21" t="s">
        <v>7</v>
      </c>
      <c r="K481" s="22">
        <f t="shared" si="40"/>
        <v>908388</v>
      </c>
      <c r="L481" s="19">
        <f t="shared" si="38"/>
        <v>8449995</v>
      </c>
      <c r="M481" s="19">
        <f t="shared" si="39"/>
        <v>1105775</v>
      </c>
      <c r="N481" s="3"/>
      <c r="O481" s="7"/>
    </row>
    <row r="482" spans="1:15" ht="17.100000000000001" customHeight="1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2713640</v>
      </c>
      <c r="G482" s="19">
        <f t="shared" si="37"/>
        <v>826360</v>
      </c>
      <c r="H482" s="19">
        <v>0</v>
      </c>
      <c r="I482" s="19">
        <v>0</v>
      </c>
      <c r="J482" s="21" t="s">
        <v>7</v>
      </c>
      <c r="K482" s="22">
        <f t="shared" si="40"/>
        <v>372688</v>
      </c>
      <c r="L482" s="19">
        <f t="shared" si="38"/>
        <v>3086328</v>
      </c>
      <c r="M482" s="19">
        <f t="shared" si="39"/>
        <v>453672</v>
      </c>
      <c r="N482" s="3"/>
      <c r="O482" s="7"/>
    </row>
    <row r="483" spans="1:15" ht="17.100000000000001" customHeight="1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7512336</v>
      </c>
      <c r="G483" s="19">
        <f t="shared" si="37"/>
        <v>2287664</v>
      </c>
      <c r="H483" s="19">
        <v>0</v>
      </c>
      <c r="I483" s="19">
        <v>0</v>
      </c>
      <c r="J483" s="21" t="s">
        <v>7</v>
      </c>
      <c r="K483" s="22">
        <f t="shared" si="40"/>
        <v>1031736</v>
      </c>
      <c r="L483" s="19">
        <f t="shared" si="38"/>
        <v>8544072</v>
      </c>
      <c r="M483" s="19">
        <f t="shared" si="39"/>
        <v>1255928</v>
      </c>
      <c r="N483" s="3"/>
      <c r="O483" s="7"/>
    </row>
    <row r="484" spans="1:15" ht="17.100000000000001" customHeight="1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7136992</v>
      </c>
      <c r="G484" s="19">
        <f t="shared" si="37"/>
        <v>2313008</v>
      </c>
      <c r="H484" s="19">
        <v>0</v>
      </c>
      <c r="I484" s="19">
        <v>0</v>
      </c>
      <c r="J484" s="21" t="s">
        <v>7</v>
      </c>
      <c r="K484" s="22">
        <f t="shared" si="40"/>
        <v>1043167</v>
      </c>
      <c r="L484" s="19">
        <f t="shared" si="38"/>
        <v>8180159</v>
      </c>
      <c r="M484" s="19">
        <f t="shared" si="39"/>
        <v>1269841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1035524.6166666667</v>
      </c>
      <c r="G485" s="19">
        <f t="shared" si="37"/>
        <v>491875.3833333333</v>
      </c>
      <c r="H485" s="19">
        <v>0</v>
      </c>
      <c r="I485" s="19">
        <v>0</v>
      </c>
      <c r="J485" s="21" t="s">
        <v>7</v>
      </c>
      <c r="K485" s="22">
        <f t="shared" si="40"/>
        <v>221836</v>
      </c>
      <c r="L485" s="19">
        <f t="shared" si="38"/>
        <v>1257360.6166666667</v>
      </c>
      <c r="M485" s="19">
        <f t="shared" si="39"/>
        <v>270039.3833333333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1491524.6666666665</v>
      </c>
      <c r="G486" s="19">
        <f t="shared" si="37"/>
        <v>708475.33333333349</v>
      </c>
      <c r="H486" s="19">
        <v>0</v>
      </c>
      <c r="I486" s="19">
        <v>0</v>
      </c>
      <c r="J486" s="21" t="s">
        <v>7</v>
      </c>
      <c r="K486" s="22">
        <f t="shared" si="40"/>
        <v>319522</v>
      </c>
      <c r="L486" s="19">
        <f t="shared" si="38"/>
        <v>1811046.6666666665</v>
      </c>
      <c r="M486" s="19">
        <f t="shared" si="39"/>
        <v>388953.33333333349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946559</v>
      </c>
      <c r="G487" s="19">
        <f t="shared" si="37"/>
        <v>493441</v>
      </c>
      <c r="H487" s="19">
        <v>0</v>
      </c>
      <c r="I487" s="19">
        <v>0</v>
      </c>
      <c r="J487" s="21" t="s">
        <v>7</v>
      </c>
      <c r="K487" s="22">
        <f t="shared" si="40"/>
        <v>222542</v>
      </c>
      <c r="L487" s="19">
        <f t="shared" si="38"/>
        <v>1169101</v>
      </c>
      <c r="M487" s="19">
        <f t="shared" si="39"/>
        <v>270899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788142.16666666663</v>
      </c>
      <c r="G488" s="19">
        <f t="shared" si="37"/>
        <v>410857.83333333337</v>
      </c>
      <c r="H488" s="19">
        <v>0</v>
      </c>
      <c r="I488" s="19">
        <v>0</v>
      </c>
      <c r="J488" s="21" t="s">
        <v>7</v>
      </c>
      <c r="K488" s="22">
        <f t="shared" si="40"/>
        <v>185297</v>
      </c>
      <c r="L488" s="19">
        <f t="shared" si="38"/>
        <v>973439.16666666663</v>
      </c>
      <c r="M488" s="19">
        <f t="shared" si="39"/>
        <v>225560.83333333337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8791749.4916666672</v>
      </c>
      <c r="G489" s="19">
        <f t="shared" si="37"/>
        <v>4583140.5083333328</v>
      </c>
      <c r="H489" s="19">
        <v>0</v>
      </c>
      <c r="I489" s="19">
        <v>0</v>
      </c>
      <c r="J489" s="21" t="s">
        <v>7</v>
      </c>
      <c r="K489" s="22">
        <f t="shared" si="40"/>
        <v>2066996</v>
      </c>
      <c r="L489" s="19">
        <f t="shared" si="38"/>
        <v>10858745.491666667</v>
      </c>
      <c r="M489" s="19">
        <f t="shared" si="39"/>
        <v>2516144.5083333328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3125971.45</v>
      </c>
      <c r="G490" s="19">
        <f t="shared" si="37"/>
        <v>1629568.5499999998</v>
      </c>
      <c r="H490" s="19">
        <v>0</v>
      </c>
      <c r="I490" s="19">
        <v>0</v>
      </c>
      <c r="J490" s="21" t="s">
        <v>7</v>
      </c>
      <c r="K490" s="22">
        <f t="shared" si="40"/>
        <v>734935</v>
      </c>
      <c r="L490" s="19">
        <f t="shared" si="38"/>
        <v>3860906.45</v>
      </c>
      <c r="M490" s="19">
        <f t="shared" si="39"/>
        <v>894633.54999999981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2379175.2000000002</v>
      </c>
      <c r="G491" s="19">
        <f t="shared" si="37"/>
        <v>1240264.7999999998</v>
      </c>
      <c r="H491" s="19">
        <v>0</v>
      </c>
      <c r="I491" s="19">
        <v>0</v>
      </c>
      <c r="J491" s="21" t="s">
        <v>7</v>
      </c>
      <c r="K491" s="22">
        <f t="shared" si="40"/>
        <v>559359</v>
      </c>
      <c r="L491" s="19">
        <f t="shared" si="38"/>
        <v>2938534.2</v>
      </c>
      <c r="M491" s="19">
        <f t="shared" si="39"/>
        <v>680905.79999999981</v>
      </c>
      <c r="N491" s="3"/>
      <c r="O491" s="7"/>
    </row>
    <row r="492" spans="1:15" ht="17.100000000000001" customHeight="1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4281364.7</v>
      </c>
      <c r="G492" s="19">
        <f t="shared" si="37"/>
        <v>2231875.2999999998</v>
      </c>
      <c r="H492" s="19">
        <v>0</v>
      </c>
      <c r="I492" s="19">
        <v>0</v>
      </c>
      <c r="J492" s="21" t="s">
        <v>7</v>
      </c>
      <c r="K492" s="22">
        <f t="shared" si="40"/>
        <v>1006576</v>
      </c>
      <c r="L492" s="19">
        <f t="shared" si="38"/>
        <v>5287940.7</v>
      </c>
      <c r="M492" s="19">
        <f t="shared" si="39"/>
        <v>1225299.2999999998</v>
      </c>
      <c r="N492" s="3"/>
      <c r="O492" s="7"/>
    </row>
    <row r="493" spans="1:15" ht="17.100000000000001" customHeight="1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2458296.25</v>
      </c>
      <c r="G493" s="19">
        <f t="shared" si="37"/>
        <v>1402703.75</v>
      </c>
      <c r="H493" s="19">
        <v>0</v>
      </c>
      <c r="I493" s="19">
        <v>0</v>
      </c>
      <c r="J493" s="21">
        <v>0.45100000000000001</v>
      </c>
      <c r="K493" s="22">
        <f t="shared" si="40"/>
        <v>632619</v>
      </c>
      <c r="L493" s="19">
        <f t="shared" si="38"/>
        <v>3090915.25</v>
      </c>
      <c r="M493" s="19">
        <f t="shared" si="39"/>
        <v>770084.75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4979943.375</v>
      </c>
      <c r="G494" s="19">
        <f t="shared" si="37"/>
        <v>2841556.625</v>
      </c>
      <c r="H494" s="19">
        <v>0</v>
      </c>
      <c r="I494" s="19">
        <v>0</v>
      </c>
      <c r="J494" s="21" t="s">
        <v>7</v>
      </c>
      <c r="K494" s="22">
        <f t="shared" si="40"/>
        <v>1281542</v>
      </c>
      <c r="L494" s="19">
        <f t="shared" si="38"/>
        <v>6261485.375</v>
      </c>
      <c r="M494" s="19">
        <f t="shared" si="39"/>
        <v>1560014.625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5730293</v>
      </c>
      <c r="G495" s="19">
        <f t="shared" si="37"/>
        <v>3269707</v>
      </c>
      <c r="H495" s="19">
        <v>0</v>
      </c>
      <c r="I495" s="19">
        <v>0</v>
      </c>
      <c r="J495" s="21" t="s">
        <v>7</v>
      </c>
      <c r="K495" s="22">
        <f t="shared" si="40"/>
        <v>1474638</v>
      </c>
      <c r="L495" s="19">
        <f t="shared" si="38"/>
        <v>7204931</v>
      </c>
      <c r="M495" s="19">
        <f t="shared" si="39"/>
        <v>1795069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1102573.1333333333</v>
      </c>
      <c r="G496" s="19">
        <f t="shared" si="37"/>
        <v>687126.8666666667</v>
      </c>
      <c r="H496" s="19">
        <v>0</v>
      </c>
      <c r="I496" s="19">
        <v>0</v>
      </c>
      <c r="J496" s="21" t="s">
        <v>7</v>
      </c>
      <c r="K496" s="22">
        <f t="shared" si="40"/>
        <v>309894</v>
      </c>
      <c r="L496" s="19">
        <f t="shared" si="38"/>
        <v>1412467.1333333333</v>
      </c>
      <c r="M496" s="19">
        <f t="shared" si="39"/>
        <v>377232.8666666667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1155739.6666666665</v>
      </c>
      <c r="G497" s="19">
        <f t="shared" si="37"/>
        <v>720260.33333333349</v>
      </c>
      <c r="H497" s="19">
        <v>0</v>
      </c>
      <c r="I497" s="19">
        <v>0</v>
      </c>
      <c r="J497" s="21" t="s">
        <v>7</v>
      </c>
      <c r="K497" s="22">
        <f t="shared" si="40"/>
        <v>324837</v>
      </c>
      <c r="L497" s="19">
        <f t="shared" si="38"/>
        <v>1480576.6666666665</v>
      </c>
      <c r="M497" s="19">
        <f t="shared" si="39"/>
        <v>395423.33333333349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1829716</v>
      </c>
      <c r="G498" s="19">
        <f t="shared" si="37"/>
        <v>1140284</v>
      </c>
      <c r="H498" s="19">
        <v>0</v>
      </c>
      <c r="I498" s="19">
        <v>0</v>
      </c>
      <c r="J498" s="21" t="s">
        <v>7</v>
      </c>
      <c r="K498" s="22">
        <f t="shared" si="40"/>
        <v>514268</v>
      </c>
      <c r="L498" s="19">
        <f t="shared" si="38"/>
        <v>2343984</v>
      </c>
      <c r="M498" s="19">
        <f t="shared" si="39"/>
        <v>626016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243962</v>
      </c>
      <c r="G499" s="19">
        <f t="shared" si="37"/>
        <v>152038</v>
      </c>
      <c r="H499" s="19">
        <v>0</v>
      </c>
      <c r="I499" s="19">
        <v>0</v>
      </c>
      <c r="J499" s="21" t="s">
        <v>7</v>
      </c>
      <c r="K499" s="22">
        <f t="shared" si="40"/>
        <v>68569</v>
      </c>
      <c r="L499" s="19">
        <f t="shared" si="38"/>
        <v>312531</v>
      </c>
      <c r="M499" s="19">
        <f t="shared" si="39"/>
        <v>83469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3458273</v>
      </c>
      <c r="G500" s="19">
        <f t="shared" si="37"/>
        <v>2349727</v>
      </c>
      <c r="H500" s="19">
        <v>0</v>
      </c>
      <c r="I500" s="19">
        <v>0</v>
      </c>
      <c r="J500" s="21" t="s">
        <v>7</v>
      </c>
      <c r="K500" s="22">
        <f t="shared" si="40"/>
        <v>1059727</v>
      </c>
      <c r="L500" s="19">
        <f t="shared" si="38"/>
        <v>4518000</v>
      </c>
      <c r="M500" s="19">
        <f t="shared" si="39"/>
        <v>1290000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17803439.666666668</v>
      </c>
      <c r="G501" s="19">
        <f t="shared" si="37"/>
        <v>12096560.333333332</v>
      </c>
      <c r="H501" s="19">
        <v>0</v>
      </c>
      <c r="I501" s="19">
        <v>0</v>
      </c>
      <c r="J501" s="21" t="s">
        <v>7</v>
      </c>
      <c r="K501" s="22">
        <f t="shared" si="40"/>
        <v>5455549</v>
      </c>
      <c r="L501" s="19">
        <f t="shared" si="38"/>
        <v>23258988.666666668</v>
      </c>
      <c r="M501" s="19">
        <f t="shared" si="39"/>
        <v>6641011.3333333321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1488582.3333333333</v>
      </c>
      <c r="G502" s="19">
        <f t="shared" si="37"/>
        <v>1011417.6666666667</v>
      </c>
      <c r="H502" s="19">
        <v>0</v>
      </c>
      <c r="I502" s="19">
        <v>0</v>
      </c>
      <c r="J502" s="21" t="s">
        <v>7</v>
      </c>
      <c r="K502" s="22">
        <f t="shared" si="40"/>
        <v>456149</v>
      </c>
      <c r="L502" s="19">
        <f t="shared" si="38"/>
        <v>1944731.3333333333</v>
      </c>
      <c r="M502" s="19">
        <f t="shared" si="39"/>
        <v>555268.66666666674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1568036.1733333333</v>
      </c>
      <c r="G503" s="19">
        <f t="shared" si="37"/>
        <v>1065403.8266666667</v>
      </c>
      <c r="H503" s="19">
        <v>0</v>
      </c>
      <c r="I503" s="19">
        <v>0</v>
      </c>
      <c r="J503" s="21" t="s">
        <v>7</v>
      </c>
      <c r="K503" s="22">
        <f t="shared" si="40"/>
        <v>480497</v>
      </c>
      <c r="L503" s="19">
        <f t="shared" si="38"/>
        <v>2048533.1733333333</v>
      </c>
      <c r="M503" s="19">
        <f t="shared" si="39"/>
        <v>584906.82666666666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4609892</v>
      </c>
      <c r="G504" s="19">
        <f t="shared" si="37"/>
        <v>3410108</v>
      </c>
      <c r="H504" s="19">
        <v>0</v>
      </c>
      <c r="I504" s="19">
        <v>0</v>
      </c>
      <c r="J504" s="21" t="s">
        <v>7</v>
      </c>
      <c r="K504" s="22">
        <f t="shared" si="40"/>
        <v>1537959</v>
      </c>
      <c r="L504" s="19">
        <f t="shared" si="38"/>
        <v>6147851</v>
      </c>
      <c r="M504" s="19">
        <f t="shared" si="39"/>
        <v>1872149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597391.16666666674</v>
      </c>
      <c r="G505" s="19">
        <f t="shared" si="37"/>
        <v>480608.83333333326</v>
      </c>
      <c r="H505" s="19">
        <v>0</v>
      </c>
      <c r="I505" s="19">
        <v>0</v>
      </c>
      <c r="J505" s="21" t="s">
        <v>7</v>
      </c>
      <c r="K505" s="22">
        <f t="shared" si="40"/>
        <v>216755</v>
      </c>
      <c r="L505" s="19">
        <f t="shared" si="38"/>
        <v>814146.16666666674</v>
      </c>
      <c r="M505" s="19">
        <f t="shared" si="39"/>
        <v>263853.83333333326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2230306.8250000002</v>
      </c>
      <c r="G506" s="19">
        <f t="shared" si="37"/>
        <v>2498593.1749999998</v>
      </c>
      <c r="H506" s="19">
        <v>0</v>
      </c>
      <c r="I506" s="19">
        <v>0</v>
      </c>
      <c r="J506" s="21" t="s">
        <v>7</v>
      </c>
      <c r="K506" s="22">
        <f t="shared" si="40"/>
        <v>1126866</v>
      </c>
      <c r="L506" s="19">
        <f t="shared" si="38"/>
        <v>3357172.8250000002</v>
      </c>
      <c r="M506" s="19">
        <f t="shared" si="39"/>
        <v>1371727.1749999998</v>
      </c>
      <c r="N506" s="3"/>
      <c r="O506" s="7"/>
    </row>
    <row r="507" spans="1:19" ht="17.100000000000001" customHeight="1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83717</v>
      </c>
      <c r="G507" s="19">
        <f t="shared" si="37"/>
        <v>118783</v>
      </c>
      <c r="H507" s="19">
        <v>0</v>
      </c>
      <c r="I507" s="19">
        <v>0</v>
      </c>
      <c r="J507" s="21" t="s">
        <v>7</v>
      </c>
      <c r="K507" s="22">
        <f t="shared" si="40"/>
        <v>53571</v>
      </c>
      <c r="L507" s="19">
        <f t="shared" si="38"/>
        <v>137288</v>
      </c>
      <c r="M507" s="19">
        <f t="shared" si="39"/>
        <v>65212</v>
      </c>
      <c r="N507" s="3"/>
      <c r="O507" s="7"/>
      <c r="S507" s="1">
        <v>11</v>
      </c>
    </row>
    <row r="508" spans="1:19" ht="17.100000000000001" customHeight="1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132293</v>
      </c>
      <c r="G508" s="19">
        <f t="shared" si="37"/>
        <v>219707</v>
      </c>
      <c r="H508" s="19">
        <v>0</v>
      </c>
      <c r="I508" s="19">
        <v>0</v>
      </c>
      <c r="J508" s="21" t="s">
        <v>7</v>
      </c>
      <c r="K508" s="22">
        <f t="shared" si="40"/>
        <v>99088</v>
      </c>
      <c r="L508" s="19">
        <f t="shared" si="38"/>
        <v>231381</v>
      </c>
      <c r="M508" s="19">
        <f t="shared" si="39"/>
        <v>120619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132293</v>
      </c>
      <c r="G509" s="19">
        <f t="shared" si="37"/>
        <v>219707</v>
      </c>
      <c r="H509" s="19">
        <v>0</v>
      </c>
      <c r="I509" s="19">
        <v>0</v>
      </c>
      <c r="J509" s="21" t="s">
        <v>7</v>
      </c>
      <c r="K509" s="22">
        <f t="shared" si="40"/>
        <v>99088</v>
      </c>
      <c r="L509" s="19">
        <f t="shared" si="38"/>
        <v>231381</v>
      </c>
      <c r="M509" s="19">
        <f t="shared" si="39"/>
        <v>120619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132293</v>
      </c>
      <c r="G510" s="19">
        <f t="shared" si="37"/>
        <v>219707</v>
      </c>
      <c r="H510" s="19">
        <v>0</v>
      </c>
      <c r="I510" s="19">
        <v>0</v>
      </c>
      <c r="J510" s="21" t="s">
        <v>7</v>
      </c>
      <c r="K510" s="22">
        <f t="shared" si="40"/>
        <v>99088</v>
      </c>
      <c r="L510" s="19">
        <f t="shared" si="38"/>
        <v>231381</v>
      </c>
      <c r="M510" s="19">
        <f t="shared" si="39"/>
        <v>120619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4423164</v>
      </c>
      <c r="G511" s="19">
        <f t="shared" si="37"/>
        <v>7345786</v>
      </c>
      <c r="H511" s="19">
        <v>0</v>
      </c>
      <c r="I511" s="19">
        <v>0</v>
      </c>
      <c r="J511" s="21" t="s">
        <v>7</v>
      </c>
      <c r="K511" s="22">
        <f t="shared" si="40"/>
        <v>3312949</v>
      </c>
      <c r="L511" s="19">
        <f t="shared" si="38"/>
        <v>7736113</v>
      </c>
      <c r="M511" s="19">
        <f t="shared" si="39"/>
        <v>4032837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90200</v>
      </c>
      <c r="G512" s="19">
        <f t="shared" si="37"/>
        <v>149800</v>
      </c>
      <c r="H512" s="19">
        <v>0</v>
      </c>
      <c r="I512" s="19">
        <v>0</v>
      </c>
      <c r="J512" s="21" t="s">
        <v>7</v>
      </c>
      <c r="K512" s="22">
        <f t="shared" si="40"/>
        <v>67560</v>
      </c>
      <c r="L512" s="19">
        <f t="shared" si="38"/>
        <v>157760</v>
      </c>
      <c r="M512" s="19">
        <f t="shared" si="39"/>
        <v>82240</v>
      </c>
      <c r="N512" s="3"/>
      <c r="O512" s="7"/>
      <c r="S512" s="1">
        <v>10</v>
      </c>
    </row>
    <row r="513" spans="1:19" ht="17.100000000000001" customHeight="1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1707824</v>
      </c>
      <c r="G513" s="19">
        <f t="shared" si="37"/>
        <v>3341176</v>
      </c>
      <c r="H513" s="19">
        <v>0</v>
      </c>
      <c r="I513" s="19">
        <v>0</v>
      </c>
      <c r="J513" s="21" t="s">
        <v>7</v>
      </c>
      <c r="K513" s="22">
        <f t="shared" si="40"/>
        <v>1506870</v>
      </c>
      <c r="L513" s="19">
        <f t="shared" si="38"/>
        <v>3214694</v>
      </c>
      <c r="M513" s="19">
        <f t="shared" si="39"/>
        <v>1834306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4859976</v>
      </c>
      <c r="G514" s="19">
        <f t="shared" si="37"/>
        <v>9508024</v>
      </c>
      <c r="H514" s="19">
        <v>0</v>
      </c>
      <c r="I514" s="19">
        <v>0</v>
      </c>
      <c r="J514" s="21" t="s">
        <v>7</v>
      </c>
      <c r="K514" s="22">
        <f t="shared" si="40"/>
        <v>4288119</v>
      </c>
      <c r="L514" s="19">
        <f t="shared" si="38"/>
        <v>9148095</v>
      </c>
      <c r="M514" s="19">
        <f t="shared" si="39"/>
        <v>5219905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1234613</v>
      </c>
      <c r="G515" s="19">
        <f t="shared" si="37"/>
        <v>2415387</v>
      </c>
      <c r="H515" s="19">
        <v>0</v>
      </c>
      <c r="I515" s="19">
        <v>0</v>
      </c>
      <c r="J515" s="21" t="s">
        <v>7</v>
      </c>
      <c r="K515" s="22">
        <f t="shared" si="40"/>
        <v>1089340</v>
      </c>
      <c r="L515" s="19">
        <f t="shared" si="38"/>
        <v>2323953</v>
      </c>
      <c r="M515" s="19">
        <f t="shared" si="39"/>
        <v>1326047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5926458</v>
      </c>
      <c r="G516" s="19">
        <f t="shared" si="37"/>
        <v>11594482</v>
      </c>
      <c r="H516" s="19">
        <v>0</v>
      </c>
      <c r="I516" s="19">
        <v>0</v>
      </c>
      <c r="J516" s="21" t="s">
        <v>7</v>
      </c>
      <c r="K516" s="22">
        <f t="shared" si="40"/>
        <v>5229111</v>
      </c>
      <c r="L516" s="19">
        <f t="shared" si="38"/>
        <v>11155569</v>
      </c>
      <c r="M516" s="19">
        <f t="shared" si="39"/>
        <v>6365371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587879</v>
      </c>
      <c r="G517" s="19">
        <f t="shared" si="37"/>
        <v>1150121</v>
      </c>
      <c r="H517" s="19">
        <v>0</v>
      </c>
      <c r="I517" s="19">
        <v>0</v>
      </c>
      <c r="J517" s="21" t="s">
        <v>7</v>
      </c>
      <c r="K517" s="22">
        <f t="shared" si="40"/>
        <v>518705</v>
      </c>
      <c r="L517" s="19">
        <f t="shared" si="38"/>
        <v>1106584</v>
      </c>
      <c r="M517" s="19">
        <f t="shared" si="39"/>
        <v>631416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576716</v>
      </c>
      <c r="G518" s="19">
        <f t="shared" si="37"/>
        <v>1128284</v>
      </c>
      <c r="H518" s="19">
        <v>0</v>
      </c>
      <c r="I518" s="19">
        <v>0</v>
      </c>
      <c r="J518" s="21" t="s">
        <v>7</v>
      </c>
      <c r="K518" s="22">
        <f t="shared" si="40"/>
        <v>508856</v>
      </c>
      <c r="L518" s="19">
        <f t="shared" si="38"/>
        <v>1085572</v>
      </c>
      <c r="M518" s="19">
        <f t="shared" si="39"/>
        <v>619428</v>
      </c>
      <c r="N518" s="3"/>
      <c r="O518" s="7"/>
      <c r="S518" s="1">
        <v>9</v>
      </c>
    </row>
    <row r="519" spans="1:19" ht="17.100000000000001" customHeight="1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39880</v>
      </c>
      <c r="G519" s="19">
        <f t="shared" si="37"/>
        <v>92760</v>
      </c>
      <c r="H519" s="19">
        <v>0</v>
      </c>
      <c r="I519" s="19">
        <v>0</v>
      </c>
      <c r="J519" s="21" t="s">
        <v>7</v>
      </c>
      <c r="K519" s="22">
        <f t="shared" si="40"/>
        <v>41835</v>
      </c>
      <c r="L519" s="19">
        <f t="shared" si="38"/>
        <v>81715</v>
      </c>
      <c r="M519" s="19">
        <f t="shared" si="39"/>
        <v>50925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259776</v>
      </c>
      <c r="G520" s="19">
        <f t="shared" si="37"/>
        <v>604224</v>
      </c>
      <c r="H520" s="19">
        <v>0</v>
      </c>
      <c r="I520" s="19">
        <v>0</v>
      </c>
      <c r="J520" s="21" t="s">
        <v>7</v>
      </c>
      <c r="K520" s="22">
        <f t="shared" si="40"/>
        <v>272505</v>
      </c>
      <c r="L520" s="19">
        <f t="shared" si="38"/>
        <v>532281</v>
      </c>
      <c r="M520" s="19">
        <f t="shared" si="39"/>
        <v>331719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886967</v>
      </c>
      <c r="G521" s="19">
        <f t="shared" si="37"/>
        <v>2063033</v>
      </c>
      <c r="H521" s="19">
        <v>0</v>
      </c>
      <c r="I521" s="19">
        <v>0</v>
      </c>
      <c r="J521" s="21" t="s">
        <v>7</v>
      </c>
      <c r="K521" s="22">
        <f t="shared" si="40"/>
        <v>930428</v>
      </c>
      <c r="L521" s="19">
        <f t="shared" si="38"/>
        <v>1817395</v>
      </c>
      <c r="M521" s="19">
        <f t="shared" si="39"/>
        <v>1132605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3546784</v>
      </c>
      <c r="G522" s="19">
        <f t="shared" si="37"/>
        <v>8249616</v>
      </c>
      <c r="H522" s="19">
        <v>0</v>
      </c>
      <c r="I522" s="19">
        <v>0</v>
      </c>
      <c r="J522" s="21" t="s">
        <v>7</v>
      </c>
      <c r="K522" s="22">
        <f t="shared" si="40"/>
        <v>3720577</v>
      </c>
      <c r="L522" s="19">
        <f t="shared" si="38"/>
        <v>7267361</v>
      </c>
      <c r="M522" s="19">
        <f t="shared" si="39"/>
        <v>4529039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12447600</v>
      </c>
      <c r="G523" s="19">
        <f t="shared" ref="G523:G546" si="41">E523-F523</f>
        <v>28952400</v>
      </c>
      <c r="H523" s="19">
        <v>0</v>
      </c>
      <c r="I523" s="19">
        <v>0</v>
      </c>
      <c r="J523" s="21" t="s">
        <v>7</v>
      </c>
      <c r="K523" s="22">
        <f t="shared" si="40"/>
        <v>13057532</v>
      </c>
      <c r="L523" s="19">
        <f t="shared" ref="L523:L546" si="42">F523+K523</f>
        <v>25505132</v>
      </c>
      <c r="M523" s="19">
        <f t="shared" ref="M523:M546" si="43">E523-L523</f>
        <v>15894868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496100</v>
      </c>
      <c r="G524" s="19">
        <f t="shared" si="41"/>
        <v>1153900</v>
      </c>
      <c r="H524" s="19">
        <v>0</v>
      </c>
      <c r="I524" s="19">
        <v>0</v>
      </c>
      <c r="J524" s="21" t="s">
        <v>7</v>
      </c>
      <c r="K524" s="22">
        <f t="shared" si="40"/>
        <v>520409</v>
      </c>
      <c r="L524" s="19">
        <f t="shared" si="42"/>
        <v>1016509</v>
      </c>
      <c r="M524" s="19">
        <f t="shared" si="43"/>
        <v>633491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1087659</v>
      </c>
      <c r="G525" s="19">
        <f t="shared" si="41"/>
        <v>2529831</v>
      </c>
      <c r="H525" s="19">
        <v>0</v>
      </c>
      <c r="I525" s="19">
        <v>0</v>
      </c>
      <c r="J525" s="21" t="s">
        <v>7</v>
      </c>
      <c r="K525" s="22">
        <f t="shared" si="40"/>
        <v>1140954</v>
      </c>
      <c r="L525" s="19">
        <f t="shared" si="42"/>
        <v>2228613</v>
      </c>
      <c r="M525" s="19">
        <f t="shared" si="43"/>
        <v>1388877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2174848</v>
      </c>
      <c r="G526" s="19">
        <f t="shared" si="41"/>
        <v>5058572</v>
      </c>
      <c r="H526" s="19">
        <v>0</v>
      </c>
      <c r="I526" s="19">
        <v>0</v>
      </c>
      <c r="J526" s="21" t="s">
        <v>7</v>
      </c>
      <c r="K526" s="22">
        <f t="shared" si="40"/>
        <v>2281416</v>
      </c>
      <c r="L526" s="19">
        <f t="shared" si="42"/>
        <v>4456264</v>
      </c>
      <c r="M526" s="19">
        <f t="shared" si="43"/>
        <v>2777156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76435</v>
      </c>
      <c r="G527" s="19">
        <f t="shared" si="41"/>
        <v>177785</v>
      </c>
      <c r="H527" s="19">
        <v>0</v>
      </c>
      <c r="I527" s="19">
        <v>0</v>
      </c>
      <c r="J527" s="21" t="s">
        <v>7</v>
      </c>
      <c r="K527" s="22">
        <f t="shared" si="40"/>
        <v>80181</v>
      </c>
      <c r="L527" s="19">
        <f t="shared" si="42"/>
        <v>156616</v>
      </c>
      <c r="M527" s="19">
        <f t="shared" si="43"/>
        <v>97604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78173</v>
      </c>
      <c r="G528" s="19">
        <f t="shared" si="41"/>
        <v>181827</v>
      </c>
      <c r="H528" s="19">
        <v>0</v>
      </c>
      <c r="I528" s="19">
        <v>0</v>
      </c>
      <c r="J528" s="21" t="s">
        <v>7</v>
      </c>
      <c r="K528" s="22">
        <f t="shared" ref="K528:K546" si="44">ROUND((G528)*0.451,0)</f>
        <v>82004</v>
      </c>
      <c r="L528" s="19">
        <f t="shared" si="42"/>
        <v>160177</v>
      </c>
      <c r="M528" s="19">
        <f t="shared" si="43"/>
        <v>99823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44369</v>
      </c>
      <c r="G529" s="19">
        <f t="shared" si="41"/>
        <v>103201</v>
      </c>
      <c r="H529" s="19">
        <v>0</v>
      </c>
      <c r="I529" s="19">
        <v>0</v>
      </c>
      <c r="J529" s="21" t="s">
        <v>7</v>
      </c>
      <c r="K529" s="22">
        <f t="shared" si="44"/>
        <v>46544</v>
      </c>
      <c r="L529" s="19">
        <f t="shared" si="42"/>
        <v>90913</v>
      </c>
      <c r="M529" s="19">
        <f t="shared" si="43"/>
        <v>56657</v>
      </c>
      <c r="N529" s="3"/>
      <c r="O529" s="7"/>
      <c r="S529" s="1">
        <v>8</v>
      </c>
    </row>
    <row r="530" spans="1:19" ht="17.100000000000001" customHeight="1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6627069</v>
      </c>
      <c r="G530" s="19">
        <f t="shared" si="41"/>
        <v>18562931</v>
      </c>
      <c r="H530" s="19">
        <v>0</v>
      </c>
      <c r="I530" s="19">
        <v>0</v>
      </c>
      <c r="J530" s="21" t="s">
        <v>7</v>
      </c>
      <c r="K530" s="22">
        <f t="shared" si="44"/>
        <v>8371882</v>
      </c>
      <c r="L530" s="19">
        <f t="shared" si="42"/>
        <v>14998951</v>
      </c>
      <c r="M530" s="19">
        <f t="shared" si="43"/>
        <v>10191049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289392</v>
      </c>
      <c r="G531" s="19">
        <f t="shared" si="41"/>
        <v>810608</v>
      </c>
      <c r="H531" s="19">
        <v>0</v>
      </c>
      <c r="I531" s="19">
        <v>0</v>
      </c>
      <c r="J531" s="21" t="s">
        <v>7</v>
      </c>
      <c r="K531" s="22">
        <f t="shared" si="44"/>
        <v>365584</v>
      </c>
      <c r="L531" s="19">
        <f t="shared" si="42"/>
        <v>654976</v>
      </c>
      <c r="M531" s="19">
        <f t="shared" si="43"/>
        <v>445024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49986</v>
      </c>
      <c r="G532" s="19">
        <f t="shared" si="41"/>
        <v>140014</v>
      </c>
      <c r="H532" s="19">
        <v>0</v>
      </c>
      <c r="I532" s="19">
        <v>0</v>
      </c>
      <c r="J532" s="21" t="s">
        <v>7</v>
      </c>
      <c r="K532" s="22">
        <f t="shared" si="44"/>
        <v>63146</v>
      </c>
      <c r="L532" s="19">
        <f t="shared" si="42"/>
        <v>113132</v>
      </c>
      <c r="M532" s="19">
        <f t="shared" si="43"/>
        <v>76868</v>
      </c>
      <c r="N532" s="3"/>
      <c r="O532" s="7"/>
      <c r="S532" s="1">
        <v>7</v>
      </c>
    </row>
    <row r="533" spans="1:19" ht="17.100000000000001" customHeight="1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270600</v>
      </c>
      <c r="G533" s="19">
        <f t="shared" si="41"/>
        <v>929400</v>
      </c>
      <c r="H533" s="19">
        <v>0</v>
      </c>
      <c r="I533" s="19">
        <v>0</v>
      </c>
      <c r="J533" s="21" t="s">
        <v>7</v>
      </c>
      <c r="K533" s="22">
        <f t="shared" si="44"/>
        <v>419159</v>
      </c>
      <c r="L533" s="19">
        <f t="shared" si="42"/>
        <v>689759</v>
      </c>
      <c r="M533" s="19">
        <f t="shared" si="43"/>
        <v>510241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285258</v>
      </c>
      <c r="G534" s="19">
        <f t="shared" si="41"/>
        <v>979742</v>
      </c>
      <c r="H534" s="19">
        <v>0</v>
      </c>
      <c r="I534" s="19">
        <v>0</v>
      </c>
      <c r="J534" s="21" t="s">
        <v>7</v>
      </c>
      <c r="K534" s="22">
        <f t="shared" si="44"/>
        <v>441864</v>
      </c>
      <c r="L534" s="19">
        <f t="shared" si="42"/>
        <v>727122</v>
      </c>
      <c r="M534" s="19">
        <f t="shared" si="43"/>
        <v>537878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879450</v>
      </c>
      <c r="G535" s="19">
        <f t="shared" si="41"/>
        <v>3020550</v>
      </c>
      <c r="H535" s="19">
        <v>0</v>
      </c>
      <c r="I535" s="19">
        <v>0</v>
      </c>
      <c r="J535" s="21" t="s">
        <v>7</v>
      </c>
      <c r="K535" s="22">
        <f t="shared" si="44"/>
        <v>1362268</v>
      </c>
      <c r="L535" s="19">
        <f t="shared" si="42"/>
        <v>2241718</v>
      </c>
      <c r="M535" s="19">
        <f t="shared" si="43"/>
        <v>1658282</v>
      </c>
      <c r="N535" s="3"/>
      <c r="O535" s="7"/>
      <c r="S535" s="1">
        <v>6</v>
      </c>
    </row>
    <row r="536" spans="1:19" ht="17.100000000000001" customHeight="1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51677</v>
      </c>
      <c r="G536" s="19">
        <f t="shared" si="41"/>
        <v>223323</v>
      </c>
      <c r="H536" s="19">
        <v>0</v>
      </c>
      <c r="I536" s="19">
        <v>0</v>
      </c>
      <c r="J536" s="21" t="s">
        <v>7</v>
      </c>
      <c r="K536" s="22">
        <f t="shared" si="44"/>
        <v>100719</v>
      </c>
      <c r="L536" s="19">
        <f t="shared" si="42"/>
        <v>152396</v>
      </c>
      <c r="M536" s="19">
        <f t="shared" si="43"/>
        <v>122604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31401</v>
      </c>
      <c r="G537" s="19">
        <f t="shared" si="41"/>
        <v>135699</v>
      </c>
      <c r="H537" s="19">
        <v>0</v>
      </c>
      <c r="I537" s="19">
        <v>0</v>
      </c>
      <c r="J537" s="21" t="s">
        <v>7</v>
      </c>
      <c r="K537" s="22">
        <f t="shared" si="44"/>
        <v>61200</v>
      </c>
      <c r="L537" s="19">
        <f t="shared" si="42"/>
        <v>92601</v>
      </c>
      <c r="M537" s="19">
        <f t="shared" si="43"/>
        <v>74499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310063</v>
      </c>
      <c r="G538" s="19">
        <f t="shared" si="41"/>
        <v>1339937</v>
      </c>
      <c r="H538" s="19">
        <v>0</v>
      </c>
      <c r="I538" s="19">
        <v>0</v>
      </c>
      <c r="J538" s="21" t="s">
        <v>7</v>
      </c>
      <c r="K538" s="22">
        <f t="shared" si="44"/>
        <v>604312</v>
      </c>
      <c r="L538" s="19">
        <f t="shared" si="42"/>
        <v>914375</v>
      </c>
      <c r="M538" s="19">
        <f t="shared" si="43"/>
        <v>735625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159729</v>
      </c>
      <c r="G539" s="19">
        <f t="shared" si="41"/>
        <v>690271</v>
      </c>
      <c r="H539" s="19">
        <v>0</v>
      </c>
      <c r="I539" s="19">
        <v>0</v>
      </c>
      <c r="J539" s="21" t="s">
        <v>7</v>
      </c>
      <c r="K539" s="22">
        <f t="shared" si="44"/>
        <v>311312</v>
      </c>
      <c r="L539" s="19">
        <f t="shared" si="42"/>
        <v>471041</v>
      </c>
      <c r="M539" s="19">
        <f t="shared" si="43"/>
        <v>378959</v>
      </c>
      <c r="N539" s="3"/>
      <c r="O539" s="7"/>
      <c r="S539" s="1">
        <v>5</v>
      </c>
    </row>
    <row r="540" spans="1:19" ht="17.100000000000001" customHeight="1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215969</v>
      </c>
      <c r="G540" s="19">
        <f t="shared" si="41"/>
        <v>1220631</v>
      </c>
      <c r="H540" s="19">
        <v>0</v>
      </c>
      <c r="I540" s="19">
        <v>0</v>
      </c>
      <c r="J540" s="21" t="s">
        <v>7</v>
      </c>
      <c r="K540" s="22">
        <f t="shared" si="44"/>
        <v>550505</v>
      </c>
      <c r="L540" s="19">
        <f t="shared" si="42"/>
        <v>766474</v>
      </c>
      <c r="M540" s="19">
        <f t="shared" si="43"/>
        <v>670126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42093</v>
      </c>
      <c r="G541" s="19">
        <f t="shared" si="41"/>
        <v>237907</v>
      </c>
      <c r="H541" s="19">
        <v>0</v>
      </c>
      <c r="I541" s="19">
        <v>0</v>
      </c>
      <c r="J541" s="21" t="s">
        <v>7</v>
      </c>
      <c r="K541" s="22">
        <f t="shared" si="44"/>
        <v>107296</v>
      </c>
      <c r="L541" s="19">
        <f t="shared" si="42"/>
        <v>149389</v>
      </c>
      <c r="M541" s="19">
        <f t="shared" si="43"/>
        <v>130611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20175</v>
      </c>
      <c r="G542" s="19">
        <f t="shared" si="41"/>
        <v>114025</v>
      </c>
      <c r="H542" s="19">
        <v>0</v>
      </c>
      <c r="I542" s="19">
        <v>0</v>
      </c>
      <c r="J542" s="21" t="s">
        <v>7</v>
      </c>
      <c r="K542" s="22">
        <f t="shared" si="44"/>
        <v>51425</v>
      </c>
      <c r="L542" s="19">
        <f t="shared" si="42"/>
        <v>71600</v>
      </c>
      <c r="M542" s="19">
        <f t="shared" si="43"/>
        <v>62600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32698</v>
      </c>
      <c r="G543" s="19">
        <f t="shared" si="41"/>
        <v>184802</v>
      </c>
      <c r="H543" s="19">
        <v>0</v>
      </c>
      <c r="I543" s="19">
        <v>0</v>
      </c>
      <c r="J543" s="21" t="s">
        <v>7</v>
      </c>
      <c r="K543" s="22">
        <f t="shared" si="44"/>
        <v>83346</v>
      </c>
      <c r="L543" s="19">
        <f t="shared" si="42"/>
        <v>116044</v>
      </c>
      <c r="M543" s="19">
        <f t="shared" si="43"/>
        <v>101456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19393</v>
      </c>
      <c r="G544" s="19">
        <f t="shared" si="41"/>
        <v>109607</v>
      </c>
      <c r="H544" s="19">
        <v>0</v>
      </c>
      <c r="I544" s="19">
        <v>0</v>
      </c>
      <c r="J544" s="21" t="s">
        <v>7</v>
      </c>
      <c r="K544" s="22">
        <f t="shared" si="44"/>
        <v>49433</v>
      </c>
      <c r="L544" s="19">
        <f t="shared" si="42"/>
        <v>68826</v>
      </c>
      <c r="M544" s="19">
        <f t="shared" si="43"/>
        <v>60174</v>
      </c>
      <c r="N544" s="3"/>
      <c r="O544" s="7"/>
      <c r="S544" s="1">
        <v>4</v>
      </c>
    </row>
    <row r="545" spans="1:19" ht="17.100000000000001" customHeight="1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34953</v>
      </c>
      <c r="G545" s="19">
        <f t="shared" si="41"/>
        <v>275047</v>
      </c>
      <c r="H545" s="19">
        <v>0</v>
      </c>
      <c r="I545" s="19">
        <v>0</v>
      </c>
      <c r="J545" s="21" t="s">
        <v>7</v>
      </c>
      <c r="K545" s="22">
        <f t="shared" si="44"/>
        <v>124046</v>
      </c>
      <c r="L545" s="19">
        <f t="shared" si="42"/>
        <v>158999</v>
      </c>
      <c r="M545" s="19">
        <f t="shared" si="43"/>
        <v>151001</v>
      </c>
      <c r="N545" s="3"/>
      <c r="O545" s="7"/>
      <c r="S545" s="1">
        <v>3</v>
      </c>
    </row>
    <row r="546" spans="1:19" ht="17.100000000000001" customHeight="1">
      <c r="A546" s="17" t="s">
        <v>20</v>
      </c>
      <c r="C546" s="97" t="s">
        <v>1209</v>
      </c>
      <c r="D546" s="31">
        <v>42667</v>
      </c>
      <c r="E546" s="38">
        <v>550000</v>
      </c>
      <c r="F546" s="19">
        <v>41342</v>
      </c>
      <c r="G546" s="19">
        <f t="shared" si="41"/>
        <v>508658</v>
      </c>
      <c r="H546" s="19">
        <v>0</v>
      </c>
      <c r="I546" s="19">
        <v>0</v>
      </c>
      <c r="J546" s="21" t="s">
        <v>7</v>
      </c>
      <c r="K546" s="22">
        <f t="shared" si="44"/>
        <v>229405</v>
      </c>
      <c r="L546" s="19">
        <f t="shared" si="42"/>
        <v>270747</v>
      </c>
      <c r="M546" s="19">
        <f t="shared" si="43"/>
        <v>279253</v>
      </c>
      <c r="N546" s="3"/>
      <c r="O546" s="7"/>
      <c r="S546" s="1">
        <v>2</v>
      </c>
    </row>
    <row r="547" spans="1:19" ht="17.100000000000001" customHeight="1">
      <c r="A547" s="17" t="s">
        <v>20</v>
      </c>
      <c r="C547" s="97" t="s">
        <v>1224</v>
      </c>
      <c r="D547" s="67" t="s">
        <v>1247</v>
      </c>
      <c r="E547" s="68">
        <v>1023000</v>
      </c>
      <c r="F547" s="63"/>
      <c r="G547" s="63"/>
      <c r="H547" s="63">
        <f>E547</f>
        <v>1023000</v>
      </c>
      <c r="I547" s="63"/>
      <c r="J547" s="21" t="s">
        <v>7</v>
      </c>
      <c r="K547" s="22">
        <f>ROUND((H547)*O547/12*0.451,0)</f>
        <v>384478</v>
      </c>
      <c r="L547" s="19">
        <f t="shared" ref="L547:L569" si="45">F547+K547</f>
        <v>384478</v>
      </c>
      <c r="M547" s="19">
        <f t="shared" ref="M547:M569" si="46">E547-L547</f>
        <v>638522</v>
      </c>
      <c r="N547" s="3">
        <f>N$2-D547</f>
        <v>300</v>
      </c>
      <c r="O547" s="70">
        <f>ROUND(N547/30,0)</f>
        <v>10</v>
      </c>
    </row>
    <row r="548" spans="1:19" ht="17.100000000000001" customHeight="1">
      <c r="A548" s="17" t="s">
        <v>20</v>
      </c>
      <c r="C548" s="97" t="s">
        <v>1225</v>
      </c>
      <c r="D548" s="67" t="s">
        <v>1247</v>
      </c>
      <c r="E548" s="68">
        <v>550000</v>
      </c>
      <c r="F548" s="63"/>
      <c r="G548" s="63"/>
      <c r="H548" s="63">
        <f t="shared" ref="H548:H575" si="47">E548</f>
        <v>550000</v>
      </c>
      <c r="I548" s="63"/>
      <c r="J548" s="21" t="s">
        <v>7</v>
      </c>
      <c r="K548" s="22">
        <f t="shared" ref="K548:K569" si="48">ROUND((H548)*O548/12*0.451,0)</f>
        <v>206708</v>
      </c>
      <c r="L548" s="19">
        <f t="shared" si="45"/>
        <v>206708</v>
      </c>
      <c r="M548" s="19">
        <f t="shared" si="46"/>
        <v>343292</v>
      </c>
      <c r="N548" s="3">
        <f t="shared" ref="N548:N569" si="49">N$2-D548</f>
        <v>300</v>
      </c>
      <c r="O548" s="70">
        <f t="shared" ref="O548:O569" si="50">ROUND(N548/30,0)</f>
        <v>10</v>
      </c>
    </row>
    <row r="549" spans="1:19" ht="17.100000000000001" customHeight="1">
      <c r="A549" s="17" t="s">
        <v>20</v>
      </c>
      <c r="C549" s="97" t="s">
        <v>1226</v>
      </c>
      <c r="D549" s="67" t="s">
        <v>1248</v>
      </c>
      <c r="E549" s="68">
        <v>5187860</v>
      </c>
      <c r="F549" s="63"/>
      <c r="G549" s="63"/>
      <c r="H549" s="63">
        <f t="shared" si="47"/>
        <v>5187860</v>
      </c>
      <c r="I549" s="63"/>
      <c r="J549" s="21" t="s">
        <v>7</v>
      </c>
      <c r="K549" s="22">
        <f t="shared" si="48"/>
        <v>1949771</v>
      </c>
      <c r="L549" s="19">
        <f t="shared" si="45"/>
        <v>1949771</v>
      </c>
      <c r="M549" s="19">
        <f t="shared" si="46"/>
        <v>3238089</v>
      </c>
      <c r="N549" s="3">
        <f t="shared" si="49"/>
        <v>299</v>
      </c>
      <c r="O549" s="70">
        <f t="shared" si="50"/>
        <v>10</v>
      </c>
    </row>
    <row r="550" spans="1:19" ht="17.100000000000001" customHeight="1">
      <c r="A550" s="17" t="s">
        <v>20</v>
      </c>
      <c r="C550" s="97" t="s">
        <v>1227</v>
      </c>
      <c r="D550" s="67" t="s">
        <v>1249</v>
      </c>
      <c r="E550" s="68">
        <v>7442000</v>
      </c>
      <c r="F550" s="63"/>
      <c r="G550" s="63"/>
      <c r="H550" s="63">
        <f t="shared" si="47"/>
        <v>7442000</v>
      </c>
      <c r="I550" s="63"/>
      <c r="J550" s="21" t="s">
        <v>7</v>
      </c>
      <c r="K550" s="22">
        <f t="shared" si="48"/>
        <v>2796952</v>
      </c>
      <c r="L550" s="19">
        <f t="shared" si="45"/>
        <v>2796952</v>
      </c>
      <c r="M550" s="19">
        <f t="shared" si="46"/>
        <v>4645048</v>
      </c>
      <c r="N550" s="3">
        <f t="shared" si="49"/>
        <v>297</v>
      </c>
      <c r="O550" s="70">
        <f t="shared" si="50"/>
        <v>10</v>
      </c>
    </row>
    <row r="551" spans="1:19" ht="17.100000000000001" customHeight="1">
      <c r="A551" s="17" t="s">
        <v>20</v>
      </c>
      <c r="C551" s="97" t="s">
        <v>1228</v>
      </c>
      <c r="D551" s="67" t="s">
        <v>1250</v>
      </c>
      <c r="E551" s="68">
        <v>9627000</v>
      </c>
      <c r="F551" s="63"/>
      <c r="G551" s="63"/>
      <c r="H551" s="63">
        <f t="shared" si="47"/>
        <v>9627000</v>
      </c>
      <c r="I551" s="63"/>
      <c r="J551" s="21" t="s">
        <v>7</v>
      </c>
      <c r="K551" s="22">
        <f t="shared" si="48"/>
        <v>3618148</v>
      </c>
      <c r="L551" s="19">
        <f t="shared" si="45"/>
        <v>3618148</v>
      </c>
      <c r="M551" s="19">
        <f t="shared" si="46"/>
        <v>6008852</v>
      </c>
      <c r="N551" s="3">
        <f t="shared" si="49"/>
        <v>289</v>
      </c>
      <c r="O551" s="70">
        <f t="shared" si="50"/>
        <v>10</v>
      </c>
    </row>
    <row r="552" spans="1:19" ht="17.100000000000001" customHeight="1">
      <c r="A552" s="17" t="s">
        <v>20</v>
      </c>
      <c r="C552" s="97" t="s">
        <v>1229</v>
      </c>
      <c r="D552" s="67" t="s">
        <v>1251</v>
      </c>
      <c r="E552" s="68">
        <v>11278160</v>
      </c>
      <c r="F552" s="63"/>
      <c r="G552" s="63"/>
      <c r="H552" s="63">
        <f t="shared" si="47"/>
        <v>11278160</v>
      </c>
      <c r="I552" s="63"/>
      <c r="J552" s="21" t="s">
        <v>7</v>
      </c>
      <c r="K552" s="22">
        <f t="shared" si="48"/>
        <v>4238708</v>
      </c>
      <c r="L552" s="19">
        <f t="shared" si="45"/>
        <v>4238708</v>
      </c>
      <c r="M552" s="19">
        <f t="shared" si="46"/>
        <v>7039452</v>
      </c>
      <c r="N552" s="3">
        <f t="shared" si="49"/>
        <v>286</v>
      </c>
      <c r="O552" s="70">
        <f t="shared" si="50"/>
        <v>10</v>
      </c>
    </row>
    <row r="553" spans="1:19" ht="17.100000000000001" customHeight="1">
      <c r="A553" s="17" t="s">
        <v>20</v>
      </c>
      <c r="C553" s="97" t="s">
        <v>1230</v>
      </c>
      <c r="D553" s="67" t="s">
        <v>1252</v>
      </c>
      <c r="E553" s="68">
        <v>3640000</v>
      </c>
      <c r="F553" s="63"/>
      <c r="G553" s="63"/>
      <c r="H553" s="63">
        <f t="shared" si="47"/>
        <v>3640000</v>
      </c>
      <c r="I553" s="63"/>
      <c r="J553" s="21" t="s">
        <v>7</v>
      </c>
      <c r="K553" s="22">
        <f t="shared" si="48"/>
        <v>1231230</v>
      </c>
      <c r="L553" s="19">
        <f t="shared" si="45"/>
        <v>1231230</v>
      </c>
      <c r="M553" s="19">
        <f t="shared" si="46"/>
        <v>2408770</v>
      </c>
      <c r="N553" s="3">
        <f t="shared" si="49"/>
        <v>284</v>
      </c>
      <c r="O553" s="70">
        <f t="shared" si="50"/>
        <v>9</v>
      </c>
    </row>
    <row r="554" spans="1:19" ht="17.100000000000001" customHeight="1">
      <c r="A554" s="17" t="s">
        <v>20</v>
      </c>
      <c r="C554" s="97" t="s">
        <v>1231</v>
      </c>
      <c r="D554" s="67" t="s">
        <v>1252</v>
      </c>
      <c r="E554" s="68">
        <v>2900000</v>
      </c>
      <c r="F554" s="63"/>
      <c r="G554" s="63"/>
      <c r="H554" s="63">
        <f t="shared" si="47"/>
        <v>2900000</v>
      </c>
      <c r="I554" s="63"/>
      <c r="J554" s="21" t="s">
        <v>7</v>
      </c>
      <c r="K554" s="22">
        <f t="shared" si="48"/>
        <v>980925</v>
      </c>
      <c r="L554" s="19">
        <f t="shared" si="45"/>
        <v>980925</v>
      </c>
      <c r="M554" s="19">
        <f t="shared" si="46"/>
        <v>1919075</v>
      </c>
      <c r="N554" s="3">
        <f t="shared" si="49"/>
        <v>284</v>
      </c>
      <c r="O554" s="70">
        <f t="shared" si="50"/>
        <v>9</v>
      </c>
    </row>
    <row r="555" spans="1:19" ht="17.100000000000001" customHeight="1">
      <c r="A555" s="17" t="s">
        <v>20</v>
      </c>
      <c r="C555" s="97" t="s">
        <v>1232</v>
      </c>
      <c r="D555" s="67" t="s">
        <v>1253</v>
      </c>
      <c r="E555" s="68">
        <v>2482000</v>
      </c>
      <c r="F555" s="63"/>
      <c r="G555" s="63"/>
      <c r="H555" s="63">
        <f t="shared" si="47"/>
        <v>2482000</v>
      </c>
      <c r="I555" s="63"/>
      <c r="J555" s="21" t="s">
        <v>7</v>
      </c>
      <c r="K555" s="22">
        <f t="shared" si="48"/>
        <v>839537</v>
      </c>
      <c r="L555" s="19">
        <f t="shared" si="45"/>
        <v>839537</v>
      </c>
      <c r="M555" s="19">
        <f t="shared" si="46"/>
        <v>1642463</v>
      </c>
      <c r="N555" s="3">
        <f t="shared" si="49"/>
        <v>282</v>
      </c>
      <c r="O555" s="70">
        <f t="shared" si="50"/>
        <v>9</v>
      </c>
    </row>
    <row r="556" spans="1:19" ht="17.100000000000001" customHeight="1">
      <c r="A556" s="17" t="s">
        <v>20</v>
      </c>
      <c r="C556" s="97" t="s">
        <v>1233</v>
      </c>
      <c r="D556" s="67" t="s">
        <v>1254</v>
      </c>
      <c r="E556" s="68">
        <v>3160000</v>
      </c>
      <c r="F556" s="63"/>
      <c r="G556" s="63"/>
      <c r="H556" s="63">
        <f t="shared" si="47"/>
        <v>3160000</v>
      </c>
      <c r="I556" s="63"/>
      <c r="J556" s="21" t="s">
        <v>7</v>
      </c>
      <c r="K556" s="22">
        <f t="shared" si="48"/>
        <v>1068870</v>
      </c>
      <c r="L556" s="19">
        <f t="shared" si="45"/>
        <v>1068870</v>
      </c>
      <c r="M556" s="19">
        <f t="shared" si="46"/>
        <v>2091130</v>
      </c>
      <c r="N556" s="3">
        <f t="shared" si="49"/>
        <v>272</v>
      </c>
      <c r="O556" s="70">
        <f t="shared" si="50"/>
        <v>9</v>
      </c>
    </row>
    <row r="557" spans="1:19" ht="17.100000000000001" customHeight="1">
      <c r="A557" s="17" t="s">
        <v>20</v>
      </c>
      <c r="C557" s="97" t="s">
        <v>1234</v>
      </c>
      <c r="D557" s="67" t="s">
        <v>1255</v>
      </c>
      <c r="E557" s="68">
        <v>7599200</v>
      </c>
      <c r="F557" s="63"/>
      <c r="G557" s="63"/>
      <c r="H557" s="63">
        <f t="shared" si="47"/>
        <v>7599200</v>
      </c>
      <c r="I557" s="63"/>
      <c r="J557" s="21" t="s">
        <v>7</v>
      </c>
      <c r="K557" s="22">
        <f t="shared" si="48"/>
        <v>2570429</v>
      </c>
      <c r="L557" s="19">
        <f t="shared" si="45"/>
        <v>2570429</v>
      </c>
      <c r="M557" s="19">
        <f t="shared" si="46"/>
        <v>5028771</v>
      </c>
      <c r="N557" s="3">
        <f t="shared" si="49"/>
        <v>258</v>
      </c>
      <c r="O557" s="70">
        <f t="shared" si="50"/>
        <v>9</v>
      </c>
    </row>
    <row r="558" spans="1:19" ht="17.100000000000001" customHeight="1">
      <c r="A558" s="17" t="s">
        <v>20</v>
      </c>
      <c r="C558" s="97" t="s">
        <v>1235</v>
      </c>
      <c r="D558" s="67" t="s">
        <v>1256</v>
      </c>
      <c r="E558" s="68">
        <v>1980000</v>
      </c>
      <c r="F558" s="63"/>
      <c r="G558" s="63"/>
      <c r="H558" s="63">
        <f t="shared" si="47"/>
        <v>1980000</v>
      </c>
      <c r="I558" s="63"/>
      <c r="J558" s="21" t="s">
        <v>7</v>
      </c>
      <c r="K558" s="22">
        <f t="shared" si="48"/>
        <v>595320</v>
      </c>
      <c r="L558" s="19">
        <f t="shared" si="45"/>
        <v>595320</v>
      </c>
      <c r="M558" s="19">
        <f t="shared" si="46"/>
        <v>1384680</v>
      </c>
      <c r="N558" s="3">
        <f t="shared" si="49"/>
        <v>227</v>
      </c>
      <c r="O558" s="70">
        <f t="shared" si="50"/>
        <v>8</v>
      </c>
    </row>
    <row r="559" spans="1:19" ht="17.100000000000001" customHeight="1">
      <c r="A559" s="17" t="s">
        <v>20</v>
      </c>
      <c r="C559" s="97" t="s">
        <v>1236</v>
      </c>
      <c r="D559" s="67" t="s">
        <v>1256</v>
      </c>
      <c r="E559" s="68">
        <v>786000</v>
      </c>
      <c r="F559" s="63"/>
      <c r="G559" s="63"/>
      <c r="H559" s="63">
        <f t="shared" si="47"/>
        <v>786000</v>
      </c>
      <c r="I559" s="63"/>
      <c r="J559" s="21" t="s">
        <v>7</v>
      </c>
      <c r="K559" s="22">
        <f t="shared" si="48"/>
        <v>236324</v>
      </c>
      <c r="L559" s="19">
        <f t="shared" si="45"/>
        <v>236324</v>
      </c>
      <c r="M559" s="19">
        <f t="shared" si="46"/>
        <v>549676</v>
      </c>
      <c r="N559" s="3">
        <f t="shared" si="49"/>
        <v>227</v>
      </c>
      <c r="O559" s="70">
        <f t="shared" si="50"/>
        <v>8</v>
      </c>
    </row>
    <row r="560" spans="1:19" ht="17.100000000000001" customHeight="1">
      <c r="A560" s="17" t="s">
        <v>20</v>
      </c>
      <c r="C560" s="97" t="s">
        <v>1237</v>
      </c>
      <c r="D560" s="67" t="s">
        <v>1257</v>
      </c>
      <c r="E560" s="68">
        <v>24990540</v>
      </c>
      <c r="F560" s="63"/>
      <c r="G560" s="63"/>
      <c r="H560" s="63">
        <f t="shared" si="47"/>
        <v>24990540</v>
      </c>
      <c r="I560" s="63"/>
      <c r="J560" s="21" t="s">
        <v>7</v>
      </c>
      <c r="K560" s="22">
        <f t="shared" si="48"/>
        <v>6574595</v>
      </c>
      <c r="L560" s="19">
        <f t="shared" si="45"/>
        <v>6574595</v>
      </c>
      <c r="M560" s="19">
        <f t="shared" si="46"/>
        <v>18415945</v>
      </c>
      <c r="N560" s="3">
        <f t="shared" si="49"/>
        <v>207</v>
      </c>
      <c r="O560" s="70">
        <f t="shared" si="50"/>
        <v>7</v>
      </c>
    </row>
    <row r="561" spans="1:16" ht="17.100000000000001" customHeight="1">
      <c r="A561" s="17" t="s">
        <v>20</v>
      </c>
      <c r="C561" s="97" t="s">
        <v>1238</v>
      </c>
      <c r="D561" s="67" t="s">
        <v>1258</v>
      </c>
      <c r="E561" s="68">
        <v>1960000</v>
      </c>
      <c r="F561" s="63"/>
      <c r="G561" s="63"/>
      <c r="H561" s="63">
        <f t="shared" si="47"/>
        <v>1960000</v>
      </c>
      <c r="I561" s="63"/>
      <c r="J561" s="21" t="s">
        <v>7</v>
      </c>
      <c r="K561" s="22">
        <f t="shared" si="48"/>
        <v>515643</v>
      </c>
      <c r="L561" s="19">
        <f t="shared" si="45"/>
        <v>515643</v>
      </c>
      <c r="M561" s="19">
        <f t="shared" si="46"/>
        <v>1444357</v>
      </c>
      <c r="N561" s="3">
        <f t="shared" si="49"/>
        <v>205</v>
      </c>
      <c r="O561" s="70">
        <f t="shared" si="50"/>
        <v>7</v>
      </c>
    </row>
    <row r="562" spans="1:16" ht="17.100000000000001" customHeight="1">
      <c r="A562" s="17" t="s">
        <v>20</v>
      </c>
      <c r="C562" s="97" t="s">
        <v>1239</v>
      </c>
      <c r="D562" s="67" t="s">
        <v>1259</v>
      </c>
      <c r="E562" s="68">
        <v>290000</v>
      </c>
      <c r="F562" s="63"/>
      <c r="G562" s="63"/>
      <c r="H562" s="63">
        <f t="shared" si="47"/>
        <v>290000</v>
      </c>
      <c r="I562" s="63"/>
      <c r="J562" s="21" t="s">
        <v>7</v>
      </c>
      <c r="K562" s="22">
        <f t="shared" si="48"/>
        <v>76294</v>
      </c>
      <c r="L562" s="19">
        <f t="shared" si="45"/>
        <v>76294</v>
      </c>
      <c r="M562" s="19">
        <f t="shared" si="46"/>
        <v>213706</v>
      </c>
      <c r="N562" s="3">
        <f t="shared" si="49"/>
        <v>199</v>
      </c>
      <c r="O562" s="70">
        <f t="shared" si="50"/>
        <v>7</v>
      </c>
    </row>
    <row r="563" spans="1:16" ht="17.100000000000001" customHeight="1">
      <c r="A563" s="17" t="s">
        <v>20</v>
      </c>
      <c r="C563" s="97" t="s">
        <v>1240</v>
      </c>
      <c r="D563" s="67" t="s">
        <v>1260</v>
      </c>
      <c r="E563" s="68">
        <v>14500000</v>
      </c>
      <c r="F563" s="63"/>
      <c r="G563" s="63"/>
      <c r="H563" s="63">
        <f t="shared" si="47"/>
        <v>14500000</v>
      </c>
      <c r="I563" s="63"/>
      <c r="J563" s="21" t="s">
        <v>7</v>
      </c>
      <c r="K563" s="22">
        <f t="shared" si="48"/>
        <v>3269750</v>
      </c>
      <c r="L563" s="19">
        <f t="shared" si="45"/>
        <v>3269750</v>
      </c>
      <c r="M563" s="19">
        <f t="shared" si="46"/>
        <v>11230250</v>
      </c>
      <c r="N563" s="3">
        <f t="shared" si="49"/>
        <v>180</v>
      </c>
      <c r="O563" s="70">
        <f t="shared" si="50"/>
        <v>6</v>
      </c>
    </row>
    <row r="564" spans="1:16" ht="17.100000000000001" customHeight="1">
      <c r="A564" s="17" t="s">
        <v>20</v>
      </c>
      <c r="C564" s="97" t="s">
        <v>1241</v>
      </c>
      <c r="D564" s="67" t="s">
        <v>1261</v>
      </c>
      <c r="E564" s="68">
        <v>6167470</v>
      </c>
      <c r="F564" s="63"/>
      <c r="G564" s="63"/>
      <c r="H564" s="63">
        <f t="shared" si="47"/>
        <v>6167470</v>
      </c>
      <c r="I564" s="63"/>
      <c r="J564" s="21" t="s">
        <v>7</v>
      </c>
      <c r="K564" s="22">
        <f t="shared" si="48"/>
        <v>1158970</v>
      </c>
      <c r="L564" s="19">
        <f t="shared" si="45"/>
        <v>1158970</v>
      </c>
      <c r="M564" s="19">
        <f t="shared" si="46"/>
        <v>5008500</v>
      </c>
      <c r="N564" s="3">
        <f t="shared" si="49"/>
        <v>157</v>
      </c>
      <c r="O564" s="70">
        <f t="shared" si="50"/>
        <v>5</v>
      </c>
    </row>
    <row r="565" spans="1:16" ht="17.100000000000001" customHeight="1">
      <c r="A565" s="17" t="s">
        <v>20</v>
      </c>
      <c r="C565" s="97" t="s">
        <v>1242</v>
      </c>
      <c r="D565" s="67" t="s">
        <v>1262</v>
      </c>
      <c r="E565" s="68">
        <v>1936000</v>
      </c>
      <c r="F565" s="63"/>
      <c r="G565" s="63"/>
      <c r="H565" s="63">
        <f t="shared" si="47"/>
        <v>1936000</v>
      </c>
      <c r="I565" s="63"/>
      <c r="J565" s="21" t="s">
        <v>7</v>
      </c>
      <c r="K565" s="22">
        <f t="shared" si="48"/>
        <v>363807</v>
      </c>
      <c r="L565" s="19">
        <f t="shared" si="45"/>
        <v>363807</v>
      </c>
      <c r="M565" s="19">
        <f t="shared" si="46"/>
        <v>1572193</v>
      </c>
      <c r="N565" s="3">
        <f t="shared" si="49"/>
        <v>136</v>
      </c>
      <c r="O565" s="70">
        <f t="shared" si="50"/>
        <v>5</v>
      </c>
    </row>
    <row r="566" spans="1:16" ht="17.100000000000001" customHeight="1">
      <c r="A566" s="17" t="s">
        <v>20</v>
      </c>
      <c r="C566" s="97" t="s">
        <v>1243</v>
      </c>
      <c r="D566" s="67" t="s">
        <v>1263</v>
      </c>
      <c r="E566" s="68">
        <v>1668510</v>
      </c>
      <c r="F566" s="63"/>
      <c r="G566" s="63"/>
      <c r="H566" s="63">
        <f t="shared" si="47"/>
        <v>1668510</v>
      </c>
      <c r="I566" s="63"/>
      <c r="J566" s="21" t="s">
        <v>7</v>
      </c>
      <c r="K566" s="22">
        <f t="shared" si="48"/>
        <v>250833</v>
      </c>
      <c r="L566" s="19">
        <f t="shared" si="45"/>
        <v>250833</v>
      </c>
      <c r="M566" s="19">
        <f t="shared" si="46"/>
        <v>1417677</v>
      </c>
      <c r="N566" s="3">
        <f t="shared" si="49"/>
        <v>129</v>
      </c>
      <c r="O566" s="70">
        <f t="shared" si="50"/>
        <v>4</v>
      </c>
    </row>
    <row r="567" spans="1:16" ht="17.100000000000001" customHeight="1">
      <c r="A567" s="17" t="s">
        <v>20</v>
      </c>
      <c r="C567" s="97" t="s">
        <v>1244</v>
      </c>
      <c r="D567" s="67" t="s">
        <v>1264</v>
      </c>
      <c r="E567" s="68">
        <v>1430000</v>
      </c>
      <c r="F567" s="63"/>
      <c r="G567" s="63"/>
      <c r="H567" s="63">
        <f t="shared" si="47"/>
        <v>1430000</v>
      </c>
      <c r="I567" s="63"/>
      <c r="J567" s="21" t="s">
        <v>7</v>
      </c>
      <c r="K567" s="22">
        <f t="shared" si="48"/>
        <v>214977</v>
      </c>
      <c r="L567" s="19">
        <f t="shared" si="45"/>
        <v>214977</v>
      </c>
      <c r="M567" s="19">
        <f t="shared" si="46"/>
        <v>1215023</v>
      </c>
      <c r="N567" s="3">
        <f t="shared" si="49"/>
        <v>122</v>
      </c>
      <c r="O567" s="70">
        <f t="shared" si="50"/>
        <v>4</v>
      </c>
    </row>
    <row r="568" spans="1:16" ht="17.100000000000001" customHeight="1">
      <c r="A568" s="17" t="s">
        <v>20</v>
      </c>
      <c r="C568" s="97" t="s">
        <v>1245</v>
      </c>
      <c r="D568" s="67" t="s">
        <v>1265</v>
      </c>
      <c r="E568" s="68">
        <v>8323310</v>
      </c>
      <c r="F568" s="63"/>
      <c r="G568" s="63"/>
      <c r="H568" s="63">
        <f t="shared" si="47"/>
        <v>8323310</v>
      </c>
      <c r="I568" s="63"/>
      <c r="J568" s="21" t="s">
        <v>7</v>
      </c>
      <c r="K568" s="22">
        <f t="shared" si="48"/>
        <v>1251271</v>
      </c>
      <c r="L568" s="19">
        <f t="shared" si="45"/>
        <v>1251271</v>
      </c>
      <c r="M568" s="19">
        <f t="shared" si="46"/>
        <v>7072039</v>
      </c>
      <c r="N568" s="3">
        <f t="shared" si="49"/>
        <v>109</v>
      </c>
      <c r="O568" s="70">
        <f t="shared" si="50"/>
        <v>4</v>
      </c>
    </row>
    <row r="569" spans="1:16" ht="17.100000000000001" customHeight="1">
      <c r="A569" s="17" t="s">
        <v>20</v>
      </c>
      <c r="C569" s="98" t="s">
        <v>1246</v>
      </c>
      <c r="D569" s="67" t="s">
        <v>1266</v>
      </c>
      <c r="E569" s="68">
        <v>1573000</v>
      </c>
      <c r="F569" s="63"/>
      <c r="G569" s="63"/>
      <c r="H569" s="63">
        <f t="shared" si="47"/>
        <v>1573000</v>
      </c>
      <c r="I569" s="63"/>
      <c r="J569" s="21" t="s">
        <v>7</v>
      </c>
      <c r="K569" s="22">
        <f t="shared" si="48"/>
        <v>236474</v>
      </c>
      <c r="L569" s="19">
        <f t="shared" si="45"/>
        <v>236474</v>
      </c>
      <c r="M569" s="19">
        <f t="shared" si="46"/>
        <v>1336526</v>
      </c>
      <c r="N569" s="3">
        <f t="shared" si="49"/>
        <v>107</v>
      </c>
      <c r="O569" s="70">
        <f t="shared" si="50"/>
        <v>4</v>
      </c>
    </row>
    <row r="570" spans="1:16" ht="17.100000000000001" customHeight="1">
      <c r="A570" s="17" t="s">
        <v>20</v>
      </c>
      <c r="C570" s="99" t="s">
        <v>1296</v>
      </c>
      <c r="D570" s="67">
        <v>43006</v>
      </c>
      <c r="E570" s="68">
        <v>1496000</v>
      </c>
      <c r="F570" s="63"/>
      <c r="G570" s="63"/>
      <c r="H570" s="63">
        <f t="shared" si="47"/>
        <v>1496000</v>
      </c>
      <c r="I570" s="63"/>
      <c r="J570" s="21" t="s">
        <v>7</v>
      </c>
      <c r="K570" s="22">
        <f t="shared" ref="K570:K573" si="51">ROUND((H570)*O570/12*0.451,0)</f>
        <v>168674</v>
      </c>
      <c r="L570" s="19">
        <f t="shared" ref="L570:L575" si="52">F570+K570</f>
        <v>168674</v>
      </c>
      <c r="M570" s="19">
        <f t="shared" ref="M570:M575" si="53">E570-L570</f>
        <v>1327326</v>
      </c>
      <c r="N570" s="3">
        <f t="shared" ref="N570:N575" si="54">N$2-D570</f>
        <v>94</v>
      </c>
      <c r="O570" s="70">
        <f t="shared" ref="O570:O575" si="55">ROUND(N570/30,0)</f>
        <v>3</v>
      </c>
    </row>
    <row r="571" spans="1:16" ht="17.100000000000001" customHeight="1">
      <c r="A571" s="17" t="s">
        <v>20</v>
      </c>
      <c r="C571" s="99" t="s">
        <v>1295</v>
      </c>
      <c r="D571" s="67">
        <v>43025</v>
      </c>
      <c r="E571" s="68">
        <v>1990000</v>
      </c>
      <c r="F571" s="63"/>
      <c r="G571" s="63"/>
      <c r="H571" s="63">
        <f t="shared" si="47"/>
        <v>1990000</v>
      </c>
      <c r="I571" s="63"/>
      <c r="J571" s="21" t="s">
        <v>7</v>
      </c>
      <c r="K571" s="22">
        <f t="shared" si="51"/>
        <v>224373</v>
      </c>
      <c r="L571" s="19">
        <f t="shared" si="52"/>
        <v>224373</v>
      </c>
      <c r="M571" s="19">
        <f t="shared" si="53"/>
        <v>1765627</v>
      </c>
      <c r="N571" s="3">
        <f t="shared" si="54"/>
        <v>75</v>
      </c>
      <c r="O571" s="70">
        <f t="shared" si="55"/>
        <v>3</v>
      </c>
    </row>
    <row r="572" spans="1:16" ht="17.100000000000001" customHeight="1">
      <c r="A572" s="17" t="s">
        <v>20</v>
      </c>
      <c r="C572" s="97" t="s">
        <v>1297</v>
      </c>
      <c r="D572" s="67">
        <v>43055</v>
      </c>
      <c r="E572" s="68">
        <v>11198000</v>
      </c>
      <c r="F572" s="63"/>
      <c r="G572" s="63"/>
      <c r="H572" s="63">
        <f t="shared" si="47"/>
        <v>11198000</v>
      </c>
      <c r="I572" s="63"/>
      <c r="J572" s="21" t="s">
        <v>7</v>
      </c>
      <c r="K572" s="22">
        <f t="shared" si="51"/>
        <v>841716</v>
      </c>
      <c r="L572" s="19">
        <f t="shared" si="52"/>
        <v>841716</v>
      </c>
      <c r="M572" s="19">
        <f t="shared" si="53"/>
        <v>10356284</v>
      </c>
      <c r="N572" s="3">
        <f t="shared" si="54"/>
        <v>45</v>
      </c>
      <c r="O572" s="70">
        <f t="shared" si="55"/>
        <v>2</v>
      </c>
    </row>
    <row r="573" spans="1:16" ht="17.100000000000001" customHeight="1">
      <c r="A573" s="17" t="s">
        <v>20</v>
      </c>
      <c r="C573" s="97" t="s">
        <v>1297</v>
      </c>
      <c r="D573" s="67">
        <v>43055</v>
      </c>
      <c r="E573" s="68">
        <v>1815000</v>
      </c>
      <c r="F573" s="63"/>
      <c r="G573" s="63"/>
      <c r="H573" s="63">
        <f t="shared" si="47"/>
        <v>1815000</v>
      </c>
      <c r="I573" s="63"/>
      <c r="J573" s="21" t="s">
        <v>7</v>
      </c>
      <c r="K573" s="22">
        <f t="shared" si="51"/>
        <v>136428</v>
      </c>
      <c r="L573" s="19">
        <f t="shared" si="52"/>
        <v>136428</v>
      </c>
      <c r="M573" s="19">
        <f t="shared" si="53"/>
        <v>1678572</v>
      </c>
      <c r="N573" s="3">
        <f t="shared" si="54"/>
        <v>45</v>
      </c>
      <c r="O573" s="70">
        <f t="shared" si="55"/>
        <v>2</v>
      </c>
    </row>
    <row r="574" spans="1:16" ht="17.100000000000001" customHeight="1">
      <c r="A574" s="17" t="s">
        <v>20</v>
      </c>
      <c r="C574" s="97" t="s">
        <v>1298</v>
      </c>
      <c r="D574" s="67">
        <v>43055</v>
      </c>
      <c r="E574" s="68">
        <v>2500000</v>
      </c>
      <c r="F574" s="63"/>
      <c r="G574" s="63"/>
      <c r="H574" s="63">
        <f t="shared" si="47"/>
        <v>2500000</v>
      </c>
      <c r="I574" s="63"/>
      <c r="J574" s="21" t="s">
        <v>7</v>
      </c>
      <c r="K574" s="22">
        <f>ROUND((H574)*O574/12*0.451,0)</f>
        <v>187917</v>
      </c>
      <c r="L574" s="19">
        <f>F574+K574</f>
        <v>187917</v>
      </c>
      <c r="M574" s="19">
        <f>E574-L574</f>
        <v>2312083</v>
      </c>
      <c r="N574" s="3">
        <f t="shared" si="54"/>
        <v>45</v>
      </c>
      <c r="O574" s="70">
        <f t="shared" si="55"/>
        <v>2</v>
      </c>
    </row>
    <row r="575" spans="1:16" ht="17.100000000000001" customHeight="1">
      <c r="A575" s="17" t="s">
        <v>20</v>
      </c>
      <c r="C575" s="97" t="s">
        <v>1299</v>
      </c>
      <c r="D575" s="67">
        <v>43061</v>
      </c>
      <c r="E575" s="68">
        <v>344900</v>
      </c>
      <c r="F575" s="63"/>
      <c r="G575" s="63"/>
      <c r="H575" s="63">
        <f t="shared" si="47"/>
        <v>344900</v>
      </c>
      <c r="I575" s="63"/>
      <c r="J575" s="21" t="s">
        <v>7</v>
      </c>
      <c r="K575" s="22">
        <f>ROUND((H575)*O575/12*0.451,0)-1</f>
        <v>12961</v>
      </c>
      <c r="L575" s="19">
        <f t="shared" si="52"/>
        <v>12961</v>
      </c>
      <c r="M575" s="19">
        <f t="shared" si="53"/>
        <v>331939</v>
      </c>
      <c r="N575" s="3">
        <f t="shared" si="54"/>
        <v>39</v>
      </c>
      <c r="O575" s="70">
        <f t="shared" si="55"/>
        <v>1</v>
      </c>
    </row>
    <row r="576" spans="1:16" ht="24" customHeight="1">
      <c r="A576" s="192" t="s">
        <v>1041</v>
      </c>
      <c r="B576" s="193"/>
      <c r="C576" s="193"/>
      <c r="D576" s="193"/>
      <c r="E576" s="108">
        <f>SUM(E11:E575)</f>
        <v>1748834468</v>
      </c>
      <c r="F576" s="50">
        <f t="shared" ref="F576:I576" si="56">SUM(F11:F575)</f>
        <v>1392719858.8816671</v>
      </c>
      <c r="G576" s="50">
        <f t="shared" si="56"/>
        <v>216276659.11833331</v>
      </c>
      <c r="H576" s="50">
        <f t="shared" si="56"/>
        <v>139837950</v>
      </c>
      <c r="I576" s="50">
        <f t="shared" si="56"/>
        <v>0</v>
      </c>
      <c r="J576" s="50">
        <f>SUM(J11:J484)</f>
        <v>0</v>
      </c>
      <c r="K576" s="56">
        <f>SUM(K11:K575)</f>
        <v>138328630</v>
      </c>
      <c r="L576" s="108">
        <f t="shared" ref="L576:M576" si="57">SUM(L11:L575)</f>
        <v>1531048488.8816671</v>
      </c>
      <c r="M576" s="50">
        <f t="shared" si="57"/>
        <v>217785979.11833334</v>
      </c>
      <c r="P576" s="3" t="s">
        <v>1277</v>
      </c>
    </row>
    <row r="577" spans="1:17" ht="17.100000000000001" customHeight="1">
      <c r="A577" s="17" t="s">
        <v>1045</v>
      </c>
      <c r="B577" s="17" t="s">
        <v>196</v>
      </c>
      <c r="C577" s="35" t="s">
        <v>1077</v>
      </c>
      <c r="D577" s="17" t="s">
        <v>197</v>
      </c>
      <c r="E577" s="19">
        <v>176000</v>
      </c>
      <c r="F577" s="20">
        <v>176000</v>
      </c>
      <c r="G577" s="19">
        <f t="shared" ref="G577:G640" si="58">E577-F577</f>
        <v>0</v>
      </c>
      <c r="H577" s="19">
        <v>0</v>
      </c>
      <c r="I577" s="19">
        <v>0</v>
      </c>
      <c r="J577" s="94">
        <v>0.2</v>
      </c>
      <c r="K577" s="22">
        <f>ROUND((G577+H577)*0.2,0)</f>
        <v>0</v>
      </c>
      <c r="L577" s="19">
        <f t="shared" ref="L577:L640" si="59">F577+K577</f>
        <v>176000</v>
      </c>
      <c r="M577" s="20">
        <f t="shared" ref="M577:M640" si="60">E577-L577</f>
        <v>0</v>
      </c>
    </row>
    <row r="578" spans="1:17" ht="17.100000000000001" customHeight="1">
      <c r="A578" s="17" t="s">
        <v>1045</v>
      </c>
      <c r="B578" s="17" t="s">
        <v>205</v>
      </c>
      <c r="C578" s="35" t="s">
        <v>1078</v>
      </c>
      <c r="D578" s="17" t="s">
        <v>206</v>
      </c>
      <c r="E578" s="19">
        <v>8580000</v>
      </c>
      <c r="F578" s="20">
        <v>8580000</v>
      </c>
      <c r="G578" s="19">
        <f t="shared" si="58"/>
        <v>0</v>
      </c>
      <c r="H578" s="19">
        <v>0</v>
      </c>
      <c r="I578" s="19">
        <v>0</v>
      </c>
      <c r="J578" s="94">
        <v>0.2</v>
      </c>
      <c r="K578" s="22">
        <f t="shared" ref="K578:K616" si="61">ROUND((G578+H578)*0.2,0)</f>
        <v>0</v>
      </c>
      <c r="L578" s="19">
        <f t="shared" si="59"/>
        <v>8580000</v>
      </c>
      <c r="M578" s="20">
        <f t="shared" si="60"/>
        <v>0</v>
      </c>
    </row>
    <row r="579" spans="1:17" ht="17.100000000000001" customHeight="1">
      <c r="A579" s="17" t="s">
        <v>1045</v>
      </c>
      <c r="B579" s="17" t="s">
        <v>207</v>
      </c>
      <c r="C579" s="35" t="s">
        <v>1046</v>
      </c>
      <c r="D579" s="17" t="s">
        <v>208</v>
      </c>
      <c r="E579" s="19">
        <v>2062360</v>
      </c>
      <c r="F579" s="20">
        <v>2062360</v>
      </c>
      <c r="G579" s="19">
        <f t="shared" si="58"/>
        <v>0</v>
      </c>
      <c r="H579" s="19">
        <v>0</v>
      </c>
      <c r="I579" s="19">
        <v>0</v>
      </c>
      <c r="J579" s="94">
        <v>0.2</v>
      </c>
      <c r="K579" s="22">
        <f t="shared" si="61"/>
        <v>0</v>
      </c>
      <c r="L579" s="19">
        <f t="shared" si="59"/>
        <v>2062360</v>
      </c>
      <c r="M579" s="20">
        <f t="shared" si="60"/>
        <v>0</v>
      </c>
    </row>
    <row r="580" spans="1:17" ht="17.100000000000001" customHeight="1">
      <c r="A580" s="17" t="s">
        <v>1045</v>
      </c>
      <c r="B580" s="17" t="s">
        <v>213</v>
      </c>
      <c r="C580" s="35" t="s">
        <v>1079</v>
      </c>
      <c r="D580" s="17" t="s">
        <v>214</v>
      </c>
      <c r="E580" s="19">
        <v>2227500</v>
      </c>
      <c r="F580" s="20">
        <v>2227500</v>
      </c>
      <c r="G580" s="19">
        <f t="shared" si="58"/>
        <v>0</v>
      </c>
      <c r="H580" s="19">
        <v>0</v>
      </c>
      <c r="I580" s="19">
        <v>0</v>
      </c>
      <c r="J580" s="94">
        <v>0.2</v>
      </c>
      <c r="K580" s="22">
        <f t="shared" si="61"/>
        <v>0</v>
      </c>
      <c r="L580" s="19">
        <f t="shared" si="59"/>
        <v>2227500</v>
      </c>
      <c r="M580" s="20">
        <f t="shared" si="60"/>
        <v>0</v>
      </c>
    </row>
    <row r="581" spans="1:17" ht="17.100000000000001" customHeight="1">
      <c r="A581" s="17" t="s">
        <v>1045</v>
      </c>
      <c r="B581" s="17" t="s">
        <v>221</v>
      </c>
      <c r="C581" s="35" t="s">
        <v>1080</v>
      </c>
      <c r="D581" s="17" t="s">
        <v>220</v>
      </c>
      <c r="E581" s="19">
        <v>570810</v>
      </c>
      <c r="F581" s="20">
        <v>570810</v>
      </c>
      <c r="G581" s="19">
        <f t="shared" si="58"/>
        <v>0</v>
      </c>
      <c r="H581" s="19">
        <v>0</v>
      </c>
      <c r="I581" s="19">
        <v>0</v>
      </c>
      <c r="J581" s="94">
        <v>0.2</v>
      </c>
      <c r="K581" s="22">
        <f t="shared" si="61"/>
        <v>0</v>
      </c>
      <c r="L581" s="19">
        <f t="shared" si="59"/>
        <v>570810</v>
      </c>
      <c r="M581" s="20">
        <f t="shared" si="60"/>
        <v>0</v>
      </c>
    </row>
    <row r="582" spans="1:17" ht="17.100000000000001" customHeight="1">
      <c r="A582" s="17" t="s">
        <v>1045</v>
      </c>
      <c r="B582" s="17" t="s">
        <v>247</v>
      </c>
      <c r="C582" s="35" t="s">
        <v>1047</v>
      </c>
      <c r="D582" s="17" t="s">
        <v>246</v>
      </c>
      <c r="E582" s="19">
        <v>5280000</v>
      </c>
      <c r="F582" s="20">
        <v>5280000</v>
      </c>
      <c r="G582" s="19">
        <f t="shared" si="58"/>
        <v>0</v>
      </c>
      <c r="H582" s="19">
        <v>0</v>
      </c>
      <c r="I582" s="19">
        <v>0</v>
      </c>
      <c r="J582" s="94">
        <v>0.2</v>
      </c>
      <c r="K582" s="22">
        <f t="shared" si="61"/>
        <v>0</v>
      </c>
      <c r="L582" s="19">
        <f t="shared" si="59"/>
        <v>5280000</v>
      </c>
      <c r="M582" s="20">
        <f t="shared" si="60"/>
        <v>0</v>
      </c>
    </row>
    <row r="583" spans="1:17" s="3" customFormat="1" ht="17.100000000000001" customHeight="1">
      <c r="A583" s="17" t="s">
        <v>1045</v>
      </c>
      <c r="B583" s="17" t="s">
        <v>245</v>
      </c>
      <c r="C583" s="35" t="s">
        <v>1048</v>
      </c>
      <c r="D583" s="17" t="s">
        <v>246</v>
      </c>
      <c r="E583" s="19">
        <v>3151500</v>
      </c>
      <c r="F583" s="20">
        <v>3151500</v>
      </c>
      <c r="G583" s="19">
        <f t="shared" si="58"/>
        <v>0</v>
      </c>
      <c r="H583" s="19">
        <v>0</v>
      </c>
      <c r="I583" s="19">
        <v>0</v>
      </c>
      <c r="J583" s="94">
        <v>0.2</v>
      </c>
      <c r="K583" s="22">
        <f t="shared" si="61"/>
        <v>0</v>
      </c>
      <c r="L583" s="19">
        <f t="shared" si="59"/>
        <v>3151500</v>
      </c>
      <c r="M583" s="20">
        <f t="shared" si="60"/>
        <v>0</v>
      </c>
      <c r="N583" s="1"/>
      <c r="O583" s="1"/>
      <c r="P583" s="1"/>
      <c r="Q583" s="1"/>
    </row>
    <row r="584" spans="1:17" s="3" customFormat="1" ht="17.100000000000001" customHeight="1">
      <c r="A584" s="17" t="s">
        <v>1045</v>
      </c>
      <c r="B584" s="17" t="s">
        <v>253</v>
      </c>
      <c r="C584" s="35" t="s">
        <v>1081</v>
      </c>
      <c r="D584" s="17" t="s">
        <v>254</v>
      </c>
      <c r="E584" s="19">
        <v>94380</v>
      </c>
      <c r="F584" s="20">
        <v>94380</v>
      </c>
      <c r="G584" s="19">
        <f t="shared" si="58"/>
        <v>0</v>
      </c>
      <c r="H584" s="19">
        <v>0</v>
      </c>
      <c r="I584" s="19">
        <v>0</v>
      </c>
      <c r="J584" s="94">
        <v>0.2</v>
      </c>
      <c r="K584" s="22">
        <f t="shared" si="61"/>
        <v>0</v>
      </c>
      <c r="L584" s="19">
        <f t="shared" si="59"/>
        <v>94380</v>
      </c>
      <c r="M584" s="20">
        <f t="shared" si="60"/>
        <v>0</v>
      </c>
      <c r="N584" s="1"/>
      <c r="O584" s="1"/>
      <c r="P584" s="1"/>
      <c r="Q584" s="1"/>
    </row>
    <row r="585" spans="1:17" s="3" customFormat="1" ht="17.100000000000001" customHeight="1">
      <c r="A585" s="17" t="s">
        <v>1045</v>
      </c>
      <c r="B585" s="17" t="s">
        <v>258</v>
      </c>
      <c r="C585" s="35" t="s">
        <v>1049</v>
      </c>
      <c r="D585" s="17" t="s">
        <v>259</v>
      </c>
      <c r="E585" s="19">
        <v>2445300</v>
      </c>
      <c r="F585" s="20">
        <v>2445300</v>
      </c>
      <c r="G585" s="19">
        <f t="shared" si="58"/>
        <v>0</v>
      </c>
      <c r="H585" s="19">
        <v>0</v>
      </c>
      <c r="I585" s="19">
        <v>0</v>
      </c>
      <c r="J585" s="94">
        <v>0.2</v>
      </c>
      <c r="K585" s="22">
        <f t="shared" si="61"/>
        <v>0</v>
      </c>
      <c r="L585" s="19">
        <f t="shared" si="59"/>
        <v>2445300</v>
      </c>
      <c r="M585" s="20">
        <f t="shared" si="60"/>
        <v>0</v>
      </c>
      <c r="N585" s="1"/>
      <c r="O585" s="1"/>
      <c r="P585" s="1"/>
      <c r="Q585" s="1"/>
    </row>
    <row r="586" spans="1:17" s="3" customFormat="1" ht="17.100000000000001" customHeight="1">
      <c r="A586" s="17" t="s">
        <v>1045</v>
      </c>
      <c r="B586" s="17" t="s">
        <v>303</v>
      </c>
      <c r="C586" s="35" t="s">
        <v>1050</v>
      </c>
      <c r="D586" s="17" t="s">
        <v>304</v>
      </c>
      <c r="E586" s="19">
        <v>660000</v>
      </c>
      <c r="F586" s="20">
        <v>660000</v>
      </c>
      <c r="G586" s="19">
        <f t="shared" si="58"/>
        <v>0</v>
      </c>
      <c r="H586" s="19">
        <v>0</v>
      </c>
      <c r="I586" s="19">
        <v>0</v>
      </c>
      <c r="J586" s="94">
        <v>0.2</v>
      </c>
      <c r="K586" s="22">
        <f t="shared" si="61"/>
        <v>0</v>
      </c>
      <c r="L586" s="19">
        <f t="shared" si="59"/>
        <v>660000</v>
      </c>
      <c r="M586" s="20">
        <f t="shared" si="60"/>
        <v>0</v>
      </c>
      <c r="N586" s="1"/>
      <c r="O586" s="1"/>
      <c r="P586" s="1"/>
      <c r="Q586" s="1"/>
    </row>
    <row r="587" spans="1:17" s="3" customFormat="1" ht="17.100000000000001" customHeight="1">
      <c r="A587" s="17" t="s">
        <v>1045</v>
      </c>
      <c r="B587" s="17" t="s">
        <v>367</v>
      </c>
      <c r="C587" s="35" t="s">
        <v>1047</v>
      </c>
      <c r="D587" s="17" t="s">
        <v>368</v>
      </c>
      <c r="E587" s="19">
        <v>5280000</v>
      </c>
      <c r="F587" s="20">
        <v>5280000</v>
      </c>
      <c r="G587" s="19">
        <f t="shared" si="58"/>
        <v>0</v>
      </c>
      <c r="H587" s="19">
        <v>0</v>
      </c>
      <c r="I587" s="19">
        <v>0</v>
      </c>
      <c r="J587" s="94">
        <v>0.2</v>
      </c>
      <c r="K587" s="22">
        <f t="shared" si="61"/>
        <v>0</v>
      </c>
      <c r="L587" s="19">
        <f t="shared" si="59"/>
        <v>5280000</v>
      </c>
      <c r="M587" s="20">
        <f t="shared" si="60"/>
        <v>0</v>
      </c>
      <c r="N587" s="1"/>
      <c r="O587" s="1"/>
      <c r="P587" s="1"/>
      <c r="Q587" s="1"/>
    </row>
    <row r="588" spans="1:17" s="3" customFormat="1" ht="17.100000000000001" customHeight="1">
      <c r="A588" s="17" t="s">
        <v>1045</v>
      </c>
      <c r="B588" s="17" t="s">
        <v>372</v>
      </c>
      <c r="C588" s="35" t="s">
        <v>1051</v>
      </c>
      <c r="D588" s="17" t="s">
        <v>373</v>
      </c>
      <c r="E588" s="19">
        <v>3888900</v>
      </c>
      <c r="F588" s="20">
        <v>3888900</v>
      </c>
      <c r="G588" s="19">
        <f t="shared" si="58"/>
        <v>0</v>
      </c>
      <c r="H588" s="19">
        <v>0</v>
      </c>
      <c r="I588" s="19">
        <v>0</v>
      </c>
      <c r="J588" s="94">
        <v>0.2</v>
      </c>
      <c r="K588" s="22">
        <f t="shared" si="61"/>
        <v>0</v>
      </c>
      <c r="L588" s="19">
        <f t="shared" si="59"/>
        <v>3888900</v>
      </c>
      <c r="M588" s="20">
        <f t="shared" si="60"/>
        <v>0</v>
      </c>
      <c r="N588" s="1"/>
      <c r="O588" s="1"/>
      <c r="P588" s="1"/>
      <c r="Q588" s="1"/>
    </row>
    <row r="589" spans="1:17" s="3" customFormat="1" ht="17.100000000000001" customHeight="1">
      <c r="A589" s="17" t="s">
        <v>1045</v>
      </c>
      <c r="B589" s="17" t="s">
        <v>462</v>
      </c>
      <c r="C589" s="35" t="s">
        <v>1052</v>
      </c>
      <c r="D589" s="17" t="s">
        <v>463</v>
      </c>
      <c r="E589" s="19">
        <v>1169300</v>
      </c>
      <c r="F589" s="20">
        <v>1169300</v>
      </c>
      <c r="G589" s="19">
        <f t="shared" si="58"/>
        <v>0</v>
      </c>
      <c r="H589" s="19">
        <v>0</v>
      </c>
      <c r="I589" s="19">
        <v>0</v>
      </c>
      <c r="J589" s="94">
        <v>0.2</v>
      </c>
      <c r="K589" s="22">
        <f t="shared" si="61"/>
        <v>0</v>
      </c>
      <c r="L589" s="19">
        <f t="shared" si="59"/>
        <v>1169300</v>
      </c>
      <c r="M589" s="20">
        <f t="shared" si="60"/>
        <v>0</v>
      </c>
      <c r="N589" s="1"/>
      <c r="O589" s="1"/>
      <c r="P589" s="1"/>
      <c r="Q589" s="1"/>
    </row>
    <row r="590" spans="1:17" s="3" customFormat="1" ht="17.100000000000001" customHeight="1">
      <c r="A590" s="17" t="s">
        <v>1045</v>
      </c>
      <c r="B590" s="17" t="s">
        <v>466</v>
      </c>
      <c r="C590" s="35" t="s">
        <v>1053</v>
      </c>
      <c r="D590" s="17" t="s">
        <v>465</v>
      </c>
      <c r="E590" s="19">
        <v>599500</v>
      </c>
      <c r="F590" s="20">
        <v>599500</v>
      </c>
      <c r="G590" s="19">
        <f t="shared" si="58"/>
        <v>0</v>
      </c>
      <c r="H590" s="19">
        <v>0</v>
      </c>
      <c r="I590" s="19">
        <v>0</v>
      </c>
      <c r="J590" s="94">
        <v>0.2</v>
      </c>
      <c r="K590" s="22">
        <f t="shared" si="61"/>
        <v>0</v>
      </c>
      <c r="L590" s="19">
        <f t="shared" si="59"/>
        <v>599500</v>
      </c>
      <c r="M590" s="20">
        <f t="shared" si="60"/>
        <v>0</v>
      </c>
      <c r="N590" s="1"/>
      <c r="O590" s="1"/>
      <c r="P590" s="1"/>
      <c r="Q590" s="1"/>
    </row>
    <row r="591" spans="1:17" s="3" customFormat="1" ht="17.100000000000001" customHeight="1">
      <c r="A591" s="17" t="s">
        <v>1045</v>
      </c>
      <c r="B591" s="17" t="s">
        <v>464</v>
      </c>
      <c r="C591" s="35" t="s">
        <v>1054</v>
      </c>
      <c r="D591" s="17" t="s">
        <v>465</v>
      </c>
      <c r="E591" s="19">
        <v>699600</v>
      </c>
      <c r="F591" s="20">
        <v>699600</v>
      </c>
      <c r="G591" s="19">
        <f t="shared" si="58"/>
        <v>0</v>
      </c>
      <c r="H591" s="19">
        <v>0</v>
      </c>
      <c r="I591" s="19">
        <v>0</v>
      </c>
      <c r="J591" s="94">
        <v>0.2</v>
      </c>
      <c r="K591" s="22">
        <f t="shared" si="61"/>
        <v>0</v>
      </c>
      <c r="L591" s="19">
        <f t="shared" si="59"/>
        <v>699600</v>
      </c>
      <c r="M591" s="20">
        <f t="shared" si="60"/>
        <v>0</v>
      </c>
      <c r="N591" s="1"/>
      <c r="O591" s="1"/>
      <c r="P591" s="1"/>
      <c r="Q591" s="1"/>
    </row>
    <row r="592" spans="1:17" s="3" customFormat="1" ht="17.100000000000001" customHeight="1">
      <c r="A592" s="17" t="s">
        <v>1045</v>
      </c>
      <c r="B592" s="17" t="s">
        <v>467</v>
      </c>
      <c r="C592" s="35" t="s">
        <v>1055</v>
      </c>
      <c r="D592" s="17" t="s">
        <v>465</v>
      </c>
      <c r="E592" s="19">
        <v>4757000</v>
      </c>
      <c r="F592" s="20">
        <v>4757000</v>
      </c>
      <c r="G592" s="19">
        <f t="shared" si="58"/>
        <v>0</v>
      </c>
      <c r="H592" s="19">
        <v>0</v>
      </c>
      <c r="I592" s="19">
        <v>0</v>
      </c>
      <c r="J592" s="94">
        <v>0.2</v>
      </c>
      <c r="K592" s="22">
        <f t="shared" si="61"/>
        <v>0</v>
      </c>
      <c r="L592" s="19">
        <f t="shared" si="59"/>
        <v>4757000</v>
      </c>
      <c r="M592" s="20">
        <f t="shared" si="60"/>
        <v>0</v>
      </c>
      <c r="N592" s="1"/>
      <c r="O592" s="1"/>
      <c r="P592" s="1"/>
      <c r="Q592" s="1"/>
    </row>
    <row r="593" spans="1:17" s="3" customFormat="1" ht="17.100000000000001" customHeight="1">
      <c r="A593" s="17" t="s">
        <v>1045</v>
      </c>
      <c r="B593" s="17" t="s">
        <v>469</v>
      </c>
      <c r="C593" s="35" t="s">
        <v>1082</v>
      </c>
      <c r="D593" s="17" t="s">
        <v>470</v>
      </c>
      <c r="E593" s="19">
        <v>5995000</v>
      </c>
      <c r="F593" s="20">
        <v>5995000</v>
      </c>
      <c r="G593" s="19">
        <f t="shared" si="58"/>
        <v>0</v>
      </c>
      <c r="H593" s="19">
        <v>0</v>
      </c>
      <c r="I593" s="19">
        <v>0</v>
      </c>
      <c r="J593" s="94">
        <v>0.2</v>
      </c>
      <c r="K593" s="22">
        <f t="shared" si="61"/>
        <v>0</v>
      </c>
      <c r="L593" s="19">
        <f t="shared" si="59"/>
        <v>5995000</v>
      </c>
      <c r="M593" s="20">
        <f t="shared" si="60"/>
        <v>0</v>
      </c>
      <c r="N593" s="1"/>
      <c r="O593" s="1"/>
      <c r="P593" s="1"/>
      <c r="Q593" s="1"/>
    </row>
    <row r="594" spans="1:17" s="3" customFormat="1" ht="17.100000000000001" customHeight="1">
      <c r="A594" s="17" t="s">
        <v>1045</v>
      </c>
      <c r="B594" s="17" t="s">
        <v>471</v>
      </c>
      <c r="C594" s="35" t="s">
        <v>1083</v>
      </c>
      <c r="D594" s="17" t="s">
        <v>472</v>
      </c>
      <c r="E594" s="19">
        <v>34705000</v>
      </c>
      <c r="F594" s="20">
        <v>34705000</v>
      </c>
      <c r="G594" s="19">
        <f t="shared" si="58"/>
        <v>0</v>
      </c>
      <c r="H594" s="19">
        <v>0</v>
      </c>
      <c r="I594" s="19">
        <v>0</v>
      </c>
      <c r="J594" s="94">
        <v>0.2</v>
      </c>
      <c r="K594" s="22">
        <f t="shared" si="61"/>
        <v>0</v>
      </c>
      <c r="L594" s="19">
        <f t="shared" si="59"/>
        <v>34705000</v>
      </c>
      <c r="M594" s="20">
        <f t="shared" si="60"/>
        <v>0</v>
      </c>
      <c r="N594" s="1"/>
      <c r="O594" s="1"/>
      <c r="P594" s="1"/>
      <c r="Q594" s="1"/>
    </row>
    <row r="595" spans="1:17" s="3" customFormat="1" ht="17.100000000000001" customHeight="1">
      <c r="A595" s="17" t="s">
        <v>1045</v>
      </c>
      <c r="B595" s="17" t="s">
        <v>549</v>
      </c>
      <c r="C595" s="35" t="s">
        <v>1056</v>
      </c>
      <c r="D595" s="17" t="s">
        <v>548</v>
      </c>
      <c r="E595" s="19">
        <v>5037000</v>
      </c>
      <c r="F595" s="20">
        <v>5037000</v>
      </c>
      <c r="G595" s="19">
        <f t="shared" si="58"/>
        <v>0</v>
      </c>
      <c r="H595" s="19">
        <v>0</v>
      </c>
      <c r="I595" s="19">
        <v>0</v>
      </c>
      <c r="J595" s="94">
        <v>0.2</v>
      </c>
      <c r="K595" s="22">
        <f t="shared" si="61"/>
        <v>0</v>
      </c>
      <c r="L595" s="19">
        <f t="shared" si="59"/>
        <v>5037000</v>
      </c>
      <c r="M595" s="20">
        <f t="shared" si="60"/>
        <v>0</v>
      </c>
      <c r="N595" s="1"/>
      <c r="O595" s="1"/>
      <c r="P595" s="1"/>
      <c r="Q595" s="1"/>
    </row>
    <row r="596" spans="1:17" s="3" customFormat="1" ht="17.100000000000001" customHeight="1">
      <c r="A596" s="17" t="s">
        <v>1045</v>
      </c>
      <c r="B596" s="17" t="s">
        <v>550</v>
      </c>
      <c r="C596" s="35" t="s">
        <v>1057</v>
      </c>
      <c r="D596" s="17" t="s">
        <v>548</v>
      </c>
      <c r="E596" s="19">
        <v>2243340</v>
      </c>
      <c r="F596" s="20">
        <v>2243340</v>
      </c>
      <c r="G596" s="19">
        <f t="shared" si="58"/>
        <v>0</v>
      </c>
      <c r="H596" s="19">
        <v>0</v>
      </c>
      <c r="I596" s="19">
        <v>0</v>
      </c>
      <c r="J596" s="94">
        <v>0.2</v>
      </c>
      <c r="K596" s="22">
        <f t="shared" si="61"/>
        <v>0</v>
      </c>
      <c r="L596" s="19">
        <f t="shared" si="59"/>
        <v>2243340</v>
      </c>
      <c r="M596" s="20">
        <f t="shared" si="60"/>
        <v>0</v>
      </c>
      <c r="N596" s="1"/>
      <c r="O596" s="1"/>
      <c r="P596" s="1"/>
      <c r="Q596" s="1"/>
    </row>
    <row r="597" spans="1:17" s="3" customFormat="1" ht="17.100000000000001" customHeight="1">
      <c r="A597" s="17" t="s">
        <v>1045</v>
      </c>
      <c r="B597" s="17" t="s">
        <v>547</v>
      </c>
      <c r="C597" s="35" t="s">
        <v>1058</v>
      </c>
      <c r="D597" s="17" t="s">
        <v>548</v>
      </c>
      <c r="E597" s="19">
        <v>569500</v>
      </c>
      <c r="F597" s="20">
        <v>569500</v>
      </c>
      <c r="G597" s="19">
        <f t="shared" si="58"/>
        <v>0</v>
      </c>
      <c r="H597" s="19">
        <v>0</v>
      </c>
      <c r="I597" s="19">
        <v>0</v>
      </c>
      <c r="J597" s="94">
        <v>0.2</v>
      </c>
      <c r="K597" s="22">
        <f t="shared" si="61"/>
        <v>0</v>
      </c>
      <c r="L597" s="19">
        <f t="shared" si="59"/>
        <v>569500</v>
      </c>
      <c r="M597" s="20">
        <f t="shared" si="60"/>
        <v>0</v>
      </c>
      <c r="N597" s="1"/>
      <c r="O597" s="1"/>
      <c r="P597" s="1"/>
      <c r="Q597" s="1"/>
    </row>
    <row r="598" spans="1:17" s="3" customFormat="1" ht="17.100000000000001" customHeight="1">
      <c r="A598" s="17" t="s">
        <v>1045</v>
      </c>
      <c r="B598" s="17" t="s">
        <v>573</v>
      </c>
      <c r="C598" s="35" t="s">
        <v>1084</v>
      </c>
      <c r="D598" s="17" t="s">
        <v>572</v>
      </c>
      <c r="E598" s="19">
        <v>465000</v>
      </c>
      <c r="F598" s="20">
        <v>465000</v>
      </c>
      <c r="G598" s="19">
        <f t="shared" si="58"/>
        <v>0</v>
      </c>
      <c r="H598" s="19">
        <v>0</v>
      </c>
      <c r="I598" s="19">
        <v>0</v>
      </c>
      <c r="J598" s="94">
        <v>0.2</v>
      </c>
      <c r="K598" s="22">
        <f t="shared" si="61"/>
        <v>0</v>
      </c>
      <c r="L598" s="19">
        <f t="shared" si="59"/>
        <v>465000</v>
      </c>
      <c r="M598" s="20">
        <f t="shared" si="60"/>
        <v>0</v>
      </c>
      <c r="N598" s="1"/>
      <c r="O598" s="1"/>
      <c r="P598" s="1"/>
      <c r="Q598" s="1"/>
    </row>
    <row r="599" spans="1:17" ht="17.100000000000001" customHeight="1">
      <c r="A599" s="17" t="s">
        <v>1045</v>
      </c>
      <c r="B599" s="17" t="s">
        <v>574</v>
      </c>
      <c r="C599" s="35" t="s">
        <v>1059</v>
      </c>
      <c r="D599" s="17" t="s">
        <v>572</v>
      </c>
      <c r="E599" s="19">
        <v>869400</v>
      </c>
      <c r="F599" s="20">
        <v>869400</v>
      </c>
      <c r="G599" s="19">
        <f t="shared" si="58"/>
        <v>0</v>
      </c>
      <c r="H599" s="19">
        <v>0</v>
      </c>
      <c r="I599" s="19">
        <v>0</v>
      </c>
      <c r="J599" s="94">
        <v>0.2</v>
      </c>
      <c r="K599" s="22">
        <f t="shared" si="61"/>
        <v>0</v>
      </c>
      <c r="L599" s="19">
        <f t="shared" si="59"/>
        <v>869400</v>
      </c>
      <c r="M599" s="20">
        <f t="shared" si="60"/>
        <v>0</v>
      </c>
    </row>
    <row r="600" spans="1:17" ht="17.100000000000001" customHeight="1">
      <c r="A600" s="17" t="s">
        <v>1045</v>
      </c>
      <c r="B600" s="17" t="s">
        <v>575</v>
      </c>
      <c r="C600" s="35" t="s">
        <v>1085</v>
      </c>
      <c r="D600" s="17" t="s">
        <v>572</v>
      </c>
      <c r="E600" s="19">
        <v>612150</v>
      </c>
      <c r="F600" s="20">
        <v>612150</v>
      </c>
      <c r="G600" s="19">
        <f t="shared" si="58"/>
        <v>0</v>
      </c>
      <c r="H600" s="19">
        <v>0</v>
      </c>
      <c r="I600" s="19">
        <v>0</v>
      </c>
      <c r="J600" s="94">
        <v>0.2</v>
      </c>
      <c r="K600" s="22">
        <f t="shared" si="61"/>
        <v>0</v>
      </c>
      <c r="L600" s="19">
        <f t="shared" si="59"/>
        <v>612150</v>
      </c>
      <c r="M600" s="20">
        <f t="shared" si="60"/>
        <v>0</v>
      </c>
    </row>
    <row r="601" spans="1:17" ht="17.100000000000001" customHeight="1">
      <c r="A601" s="17" t="s">
        <v>1045</v>
      </c>
      <c r="B601" s="17" t="s">
        <v>576</v>
      </c>
      <c r="C601" s="35" t="s">
        <v>1060</v>
      </c>
      <c r="D601" s="17" t="s">
        <v>572</v>
      </c>
      <c r="E601" s="19">
        <v>3600300</v>
      </c>
      <c r="F601" s="20">
        <v>3600300</v>
      </c>
      <c r="G601" s="19">
        <f t="shared" si="58"/>
        <v>0</v>
      </c>
      <c r="H601" s="19">
        <v>0</v>
      </c>
      <c r="I601" s="19">
        <v>0</v>
      </c>
      <c r="J601" s="94">
        <v>0.2</v>
      </c>
      <c r="K601" s="22">
        <f t="shared" si="61"/>
        <v>0</v>
      </c>
      <c r="L601" s="19">
        <f t="shared" si="59"/>
        <v>3600300</v>
      </c>
      <c r="M601" s="20">
        <f t="shared" si="60"/>
        <v>0</v>
      </c>
    </row>
    <row r="602" spans="1:17" ht="17.100000000000001" customHeight="1">
      <c r="A602" s="17" t="s">
        <v>1045</v>
      </c>
      <c r="B602" s="17" t="s">
        <v>571</v>
      </c>
      <c r="C602" s="35" t="s">
        <v>1086</v>
      </c>
      <c r="D602" s="17" t="s">
        <v>572</v>
      </c>
      <c r="E602" s="19">
        <v>4389000</v>
      </c>
      <c r="F602" s="20">
        <v>4389000</v>
      </c>
      <c r="G602" s="19">
        <f t="shared" si="58"/>
        <v>0</v>
      </c>
      <c r="H602" s="19">
        <v>0</v>
      </c>
      <c r="I602" s="19">
        <v>0</v>
      </c>
      <c r="J602" s="94">
        <v>0.2</v>
      </c>
      <c r="K602" s="22">
        <f t="shared" si="61"/>
        <v>0</v>
      </c>
      <c r="L602" s="19">
        <f t="shared" si="59"/>
        <v>4389000</v>
      </c>
      <c r="M602" s="20">
        <f t="shared" si="60"/>
        <v>0</v>
      </c>
    </row>
    <row r="603" spans="1:17" ht="17.100000000000001" customHeight="1">
      <c r="A603" s="17" t="s">
        <v>1045</v>
      </c>
      <c r="B603" s="17" t="s">
        <v>591</v>
      </c>
      <c r="C603" s="35" t="s">
        <v>1061</v>
      </c>
      <c r="D603" s="17" t="s">
        <v>589</v>
      </c>
      <c r="E603" s="19">
        <v>1666500</v>
      </c>
      <c r="F603" s="20">
        <v>1666500</v>
      </c>
      <c r="G603" s="19">
        <f t="shared" si="58"/>
        <v>0</v>
      </c>
      <c r="H603" s="19">
        <v>0</v>
      </c>
      <c r="I603" s="19">
        <v>0</v>
      </c>
      <c r="J603" s="94">
        <v>0.2</v>
      </c>
      <c r="K603" s="22">
        <f t="shared" si="61"/>
        <v>0</v>
      </c>
      <c r="L603" s="19">
        <f t="shared" si="59"/>
        <v>1666500</v>
      </c>
      <c r="M603" s="20">
        <f t="shared" si="60"/>
        <v>0</v>
      </c>
    </row>
    <row r="604" spans="1:17" ht="17.100000000000001" customHeight="1">
      <c r="A604" s="17" t="s">
        <v>1045</v>
      </c>
      <c r="B604" s="17" t="s">
        <v>588</v>
      </c>
      <c r="C604" s="35" t="s">
        <v>1062</v>
      </c>
      <c r="D604" s="17" t="s">
        <v>589</v>
      </c>
      <c r="E604" s="19">
        <v>2970000</v>
      </c>
      <c r="F604" s="20">
        <v>2970000</v>
      </c>
      <c r="G604" s="19">
        <f t="shared" si="58"/>
        <v>0</v>
      </c>
      <c r="H604" s="19">
        <v>0</v>
      </c>
      <c r="I604" s="19">
        <v>0</v>
      </c>
      <c r="J604" s="94">
        <v>0.2</v>
      </c>
      <c r="K604" s="22">
        <f t="shared" si="61"/>
        <v>0</v>
      </c>
      <c r="L604" s="19">
        <f t="shared" si="59"/>
        <v>2970000</v>
      </c>
      <c r="M604" s="20">
        <f t="shared" si="60"/>
        <v>0</v>
      </c>
    </row>
    <row r="605" spans="1:17" ht="17.100000000000001" customHeight="1">
      <c r="A605" s="17" t="s">
        <v>1045</v>
      </c>
      <c r="B605" s="17" t="s">
        <v>651</v>
      </c>
      <c r="C605" s="35" t="s">
        <v>1087</v>
      </c>
      <c r="D605" s="17" t="s">
        <v>652</v>
      </c>
      <c r="E605" s="19">
        <v>6930000</v>
      </c>
      <c r="F605" s="20">
        <v>6930000</v>
      </c>
      <c r="G605" s="19">
        <f t="shared" si="58"/>
        <v>0</v>
      </c>
      <c r="H605" s="19">
        <v>0</v>
      </c>
      <c r="I605" s="19">
        <v>0</v>
      </c>
      <c r="J605" s="94">
        <v>0.2</v>
      </c>
      <c r="K605" s="22">
        <f t="shared" si="61"/>
        <v>0</v>
      </c>
      <c r="L605" s="19">
        <f t="shared" si="59"/>
        <v>6930000</v>
      </c>
      <c r="M605" s="20">
        <f t="shared" si="60"/>
        <v>0</v>
      </c>
    </row>
    <row r="606" spans="1:17" ht="17.100000000000001" customHeight="1">
      <c r="A606" s="17" t="s">
        <v>1045</v>
      </c>
      <c r="B606" s="17" t="s">
        <v>607</v>
      </c>
      <c r="C606" s="35" t="s">
        <v>1088</v>
      </c>
      <c r="D606" s="17" t="s">
        <v>602</v>
      </c>
      <c r="E606" s="19">
        <v>369930</v>
      </c>
      <c r="F606" s="20">
        <v>369930</v>
      </c>
      <c r="G606" s="19">
        <f t="shared" si="58"/>
        <v>0</v>
      </c>
      <c r="H606" s="19">
        <v>0</v>
      </c>
      <c r="I606" s="19">
        <v>0</v>
      </c>
      <c r="J606" s="94">
        <v>0.2</v>
      </c>
      <c r="K606" s="22">
        <f t="shared" si="61"/>
        <v>0</v>
      </c>
      <c r="L606" s="19">
        <f t="shared" si="59"/>
        <v>369930</v>
      </c>
      <c r="M606" s="20">
        <f t="shared" si="60"/>
        <v>0</v>
      </c>
    </row>
    <row r="607" spans="1:17" ht="17.100000000000001" customHeight="1">
      <c r="A607" s="17" t="s">
        <v>1045</v>
      </c>
      <c r="B607" s="17" t="s">
        <v>606</v>
      </c>
      <c r="C607" s="35" t="s">
        <v>1063</v>
      </c>
      <c r="D607" s="17" t="s">
        <v>602</v>
      </c>
      <c r="E607" s="19">
        <v>1630100</v>
      </c>
      <c r="F607" s="20">
        <v>1630100</v>
      </c>
      <c r="G607" s="19">
        <f t="shared" si="58"/>
        <v>0</v>
      </c>
      <c r="H607" s="19">
        <v>0</v>
      </c>
      <c r="I607" s="19">
        <v>0</v>
      </c>
      <c r="J607" s="94">
        <v>0.2</v>
      </c>
      <c r="K607" s="22">
        <f t="shared" si="61"/>
        <v>0</v>
      </c>
      <c r="L607" s="19">
        <f t="shared" si="59"/>
        <v>1630100</v>
      </c>
      <c r="M607" s="20">
        <f t="shared" si="60"/>
        <v>0</v>
      </c>
    </row>
    <row r="608" spans="1:17" ht="17.100000000000001" customHeight="1">
      <c r="A608" s="17" t="s">
        <v>1045</v>
      </c>
      <c r="B608" s="17" t="s">
        <v>604</v>
      </c>
      <c r="C608" s="35" t="s">
        <v>1089</v>
      </c>
      <c r="D608" s="17" t="s">
        <v>602</v>
      </c>
      <c r="E608" s="19">
        <v>1030920</v>
      </c>
      <c r="F608" s="20">
        <v>1030920</v>
      </c>
      <c r="G608" s="19">
        <f t="shared" si="58"/>
        <v>0</v>
      </c>
      <c r="H608" s="19">
        <v>0</v>
      </c>
      <c r="I608" s="19">
        <v>0</v>
      </c>
      <c r="J608" s="94">
        <v>0.2</v>
      </c>
      <c r="K608" s="22">
        <f t="shared" si="61"/>
        <v>0</v>
      </c>
      <c r="L608" s="19">
        <f t="shared" si="59"/>
        <v>1030920</v>
      </c>
      <c r="M608" s="20">
        <f t="shared" si="60"/>
        <v>0</v>
      </c>
    </row>
    <row r="609" spans="1:17" ht="17.100000000000001" customHeight="1">
      <c r="A609" s="17" t="s">
        <v>1045</v>
      </c>
      <c r="B609" s="17" t="s">
        <v>605</v>
      </c>
      <c r="C609" s="35" t="s">
        <v>1090</v>
      </c>
      <c r="D609" s="17" t="s">
        <v>602</v>
      </c>
      <c r="E609" s="19">
        <v>3300000</v>
      </c>
      <c r="F609" s="20">
        <v>3300000</v>
      </c>
      <c r="G609" s="19">
        <f t="shared" si="58"/>
        <v>0</v>
      </c>
      <c r="H609" s="19">
        <v>0</v>
      </c>
      <c r="I609" s="19">
        <v>0</v>
      </c>
      <c r="J609" s="94">
        <v>0.2</v>
      </c>
      <c r="K609" s="22">
        <f t="shared" si="61"/>
        <v>0</v>
      </c>
      <c r="L609" s="19">
        <f t="shared" si="59"/>
        <v>3300000</v>
      </c>
      <c r="M609" s="20">
        <f t="shared" si="60"/>
        <v>0</v>
      </c>
    </row>
    <row r="610" spans="1:17" ht="17.100000000000001" customHeight="1">
      <c r="A610" s="17" t="s">
        <v>1045</v>
      </c>
      <c r="B610" s="17" t="s">
        <v>603</v>
      </c>
      <c r="C610" s="35" t="s">
        <v>1091</v>
      </c>
      <c r="D610" s="17" t="s">
        <v>602</v>
      </c>
      <c r="E610" s="19">
        <v>1390400</v>
      </c>
      <c r="F610" s="20">
        <v>1390400</v>
      </c>
      <c r="G610" s="19">
        <f t="shared" si="58"/>
        <v>0</v>
      </c>
      <c r="H610" s="19">
        <v>0</v>
      </c>
      <c r="I610" s="19">
        <v>0</v>
      </c>
      <c r="J610" s="94">
        <v>0.2</v>
      </c>
      <c r="K610" s="22">
        <f t="shared" si="61"/>
        <v>0</v>
      </c>
      <c r="L610" s="19">
        <f t="shared" si="59"/>
        <v>1390400</v>
      </c>
      <c r="M610" s="20">
        <f t="shared" si="60"/>
        <v>0</v>
      </c>
    </row>
    <row r="611" spans="1:17" ht="17.100000000000001" customHeight="1">
      <c r="A611" s="17" t="s">
        <v>1045</v>
      </c>
      <c r="B611" s="17" t="s">
        <v>601</v>
      </c>
      <c r="C611" s="35" t="s">
        <v>1092</v>
      </c>
      <c r="D611" s="17" t="s">
        <v>602</v>
      </c>
      <c r="E611" s="19">
        <v>3822000</v>
      </c>
      <c r="F611" s="20">
        <v>3822000</v>
      </c>
      <c r="G611" s="19">
        <f t="shared" si="58"/>
        <v>0</v>
      </c>
      <c r="H611" s="19">
        <v>0</v>
      </c>
      <c r="I611" s="19">
        <v>0</v>
      </c>
      <c r="J611" s="94">
        <v>0.2</v>
      </c>
      <c r="K611" s="22">
        <f t="shared" si="61"/>
        <v>0</v>
      </c>
      <c r="L611" s="19">
        <f t="shared" si="59"/>
        <v>3822000</v>
      </c>
      <c r="M611" s="20">
        <f t="shared" si="60"/>
        <v>0</v>
      </c>
    </row>
    <row r="612" spans="1:17" ht="17.100000000000001" customHeight="1">
      <c r="A612" s="17" t="s">
        <v>1045</v>
      </c>
      <c r="B612" s="17" t="s">
        <v>608</v>
      </c>
      <c r="C612" s="35" t="s">
        <v>1086</v>
      </c>
      <c r="D612" s="17" t="s">
        <v>602</v>
      </c>
      <c r="E612" s="19">
        <v>6669000</v>
      </c>
      <c r="F612" s="20">
        <v>6669000</v>
      </c>
      <c r="G612" s="19">
        <f t="shared" si="58"/>
        <v>0</v>
      </c>
      <c r="H612" s="19">
        <v>0</v>
      </c>
      <c r="I612" s="19">
        <v>0</v>
      </c>
      <c r="J612" s="94">
        <v>0.2</v>
      </c>
      <c r="K612" s="22">
        <f t="shared" si="61"/>
        <v>0</v>
      </c>
      <c r="L612" s="19">
        <f t="shared" si="59"/>
        <v>6669000</v>
      </c>
      <c r="M612" s="20">
        <f t="shared" si="60"/>
        <v>0</v>
      </c>
    </row>
    <row r="613" spans="1:17" ht="17.100000000000001" customHeight="1">
      <c r="A613" s="17" t="s">
        <v>1045</v>
      </c>
      <c r="B613" s="17" t="s">
        <v>667</v>
      </c>
      <c r="C613" s="35" t="s">
        <v>1064</v>
      </c>
      <c r="D613" s="17" t="s">
        <v>661</v>
      </c>
      <c r="E613" s="19">
        <v>1433190</v>
      </c>
      <c r="F613" s="20">
        <v>1433190</v>
      </c>
      <c r="G613" s="19">
        <f t="shared" si="58"/>
        <v>0</v>
      </c>
      <c r="H613" s="19">
        <v>0</v>
      </c>
      <c r="I613" s="19">
        <v>0</v>
      </c>
      <c r="J613" s="94">
        <v>0.2</v>
      </c>
      <c r="K613" s="22">
        <f t="shared" si="61"/>
        <v>0</v>
      </c>
      <c r="L613" s="19">
        <f t="shared" si="59"/>
        <v>1433190</v>
      </c>
      <c r="M613" s="20">
        <f t="shared" si="60"/>
        <v>0</v>
      </c>
    </row>
    <row r="614" spans="1:17" ht="17.100000000000001" customHeight="1">
      <c r="A614" s="17" t="s">
        <v>1045</v>
      </c>
      <c r="B614" s="17" t="s">
        <v>695</v>
      </c>
      <c r="C614" s="35" t="s">
        <v>1093</v>
      </c>
      <c r="D614" s="17" t="s">
        <v>694</v>
      </c>
      <c r="E614" s="19">
        <v>9196000</v>
      </c>
      <c r="F614" s="20">
        <v>9196000</v>
      </c>
      <c r="G614" s="19">
        <f t="shared" si="58"/>
        <v>0</v>
      </c>
      <c r="H614" s="19">
        <v>0</v>
      </c>
      <c r="I614" s="19">
        <v>0</v>
      </c>
      <c r="J614" s="94">
        <v>0.2</v>
      </c>
      <c r="K614" s="22">
        <f t="shared" si="61"/>
        <v>0</v>
      </c>
      <c r="L614" s="19">
        <f t="shared" si="59"/>
        <v>9196000</v>
      </c>
      <c r="M614" s="20">
        <f t="shared" si="60"/>
        <v>0</v>
      </c>
    </row>
    <row r="615" spans="1:17" ht="17.100000000000001" customHeight="1">
      <c r="A615" s="17" t="s">
        <v>1045</v>
      </c>
      <c r="B615" s="17" t="s">
        <v>696</v>
      </c>
      <c r="C615" s="35" t="s">
        <v>1093</v>
      </c>
      <c r="D615" s="17" t="s">
        <v>694</v>
      </c>
      <c r="E615" s="19">
        <v>14052020</v>
      </c>
      <c r="F615" s="20">
        <v>14052020</v>
      </c>
      <c r="G615" s="19">
        <f t="shared" si="58"/>
        <v>0</v>
      </c>
      <c r="H615" s="19">
        <v>0</v>
      </c>
      <c r="I615" s="19">
        <v>0</v>
      </c>
      <c r="J615" s="94">
        <v>0.2</v>
      </c>
      <c r="K615" s="22">
        <f t="shared" si="61"/>
        <v>0</v>
      </c>
      <c r="L615" s="19">
        <f t="shared" si="59"/>
        <v>14052020</v>
      </c>
      <c r="M615" s="20">
        <f t="shared" si="60"/>
        <v>0</v>
      </c>
    </row>
    <row r="616" spans="1:17" ht="17.100000000000001" customHeight="1">
      <c r="A616" s="17" t="s">
        <v>1045</v>
      </c>
      <c r="B616" s="17" t="s">
        <v>703</v>
      </c>
      <c r="C616" s="35" t="s">
        <v>1093</v>
      </c>
      <c r="D616" s="17" t="s">
        <v>704</v>
      </c>
      <c r="E616" s="19">
        <v>72730</v>
      </c>
      <c r="F616" s="20">
        <v>72730</v>
      </c>
      <c r="G616" s="19">
        <f t="shared" si="58"/>
        <v>0</v>
      </c>
      <c r="H616" s="19">
        <v>0</v>
      </c>
      <c r="I616" s="19">
        <v>0</v>
      </c>
      <c r="J616" s="94">
        <v>0.2</v>
      </c>
      <c r="K616" s="22">
        <f t="shared" si="61"/>
        <v>0</v>
      </c>
      <c r="L616" s="19">
        <f t="shared" si="59"/>
        <v>72730</v>
      </c>
      <c r="M616" s="20">
        <f t="shared" si="60"/>
        <v>0</v>
      </c>
    </row>
    <row r="617" spans="1:17" ht="17.100000000000001" customHeight="1">
      <c r="A617" s="17" t="s">
        <v>1045</v>
      </c>
      <c r="B617" s="17" t="s">
        <v>742</v>
      </c>
      <c r="C617" s="35" t="s">
        <v>1065</v>
      </c>
      <c r="D617" s="17" t="s">
        <v>743</v>
      </c>
      <c r="E617" s="19">
        <v>1210000</v>
      </c>
      <c r="F617" s="20">
        <v>1210000</v>
      </c>
      <c r="G617" s="19">
        <f t="shared" si="58"/>
        <v>0</v>
      </c>
      <c r="H617" s="19">
        <v>0</v>
      </c>
      <c r="I617" s="19">
        <v>0</v>
      </c>
      <c r="J617" s="94">
        <v>0.2</v>
      </c>
      <c r="K617" s="22">
        <f>G617</f>
        <v>0</v>
      </c>
      <c r="L617" s="19">
        <f t="shared" si="59"/>
        <v>1210000</v>
      </c>
      <c r="M617" s="20">
        <f t="shared" si="60"/>
        <v>0</v>
      </c>
    </row>
    <row r="618" spans="1:17" ht="17.100000000000001" customHeight="1">
      <c r="A618" s="17" t="s">
        <v>1045</v>
      </c>
      <c r="B618" s="17" t="s">
        <v>793</v>
      </c>
      <c r="C618" s="35" t="s">
        <v>1066</v>
      </c>
      <c r="D618" s="17" t="s">
        <v>792</v>
      </c>
      <c r="E618" s="19">
        <v>6747480</v>
      </c>
      <c r="F618" s="20">
        <v>6747480</v>
      </c>
      <c r="G618" s="19">
        <f t="shared" si="58"/>
        <v>0</v>
      </c>
      <c r="H618" s="19">
        <v>0</v>
      </c>
      <c r="I618" s="19">
        <v>0</v>
      </c>
      <c r="J618" s="94">
        <v>0.2</v>
      </c>
      <c r="K618" s="22">
        <f t="shared" ref="K618:K622" si="62">G618</f>
        <v>0</v>
      </c>
      <c r="L618" s="19">
        <f t="shared" si="59"/>
        <v>6747480</v>
      </c>
      <c r="M618" s="20">
        <f t="shared" si="60"/>
        <v>0</v>
      </c>
    </row>
    <row r="619" spans="1:17" ht="17.100000000000001" customHeight="1">
      <c r="A619" s="17" t="s">
        <v>1045</v>
      </c>
      <c r="B619" s="17" t="s">
        <v>804</v>
      </c>
      <c r="C619" s="35" t="s">
        <v>1094</v>
      </c>
      <c r="D619" s="17" t="s">
        <v>805</v>
      </c>
      <c r="E619" s="19">
        <v>4545410</v>
      </c>
      <c r="F619" s="20">
        <v>4545410</v>
      </c>
      <c r="G619" s="19">
        <f t="shared" si="58"/>
        <v>0</v>
      </c>
      <c r="H619" s="19">
        <v>0</v>
      </c>
      <c r="I619" s="19">
        <v>0</v>
      </c>
      <c r="J619" s="94">
        <v>0.2</v>
      </c>
      <c r="K619" s="22">
        <f t="shared" si="62"/>
        <v>0</v>
      </c>
      <c r="L619" s="19">
        <f t="shared" si="59"/>
        <v>4545410</v>
      </c>
      <c r="M619" s="20">
        <f t="shared" si="60"/>
        <v>0</v>
      </c>
    </row>
    <row r="620" spans="1:17" ht="17.100000000000001" customHeight="1">
      <c r="A620" s="17" t="s">
        <v>1045</v>
      </c>
      <c r="B620" s="17" t="s">
        <v>809</v>
      </c>
      <c r="C620" s="35" t="s">
        <v>1095</v>
      </c>
      <c r="D620" s="17" t="s">
        <v>810</v>
      </c>
      <c r="E620" s="19">
        <v>8480340</v>
      </c>
      <c r="F620" s="20">
        <v>8480340</v>
      </c>
      <c r="G620" s="19">
        <f t="shared" si="58"/>
        <v>0</v>
      </c>
      <c r="H620" s="19">
        <v>0</v>
      </c>
      <c r="I620" s="19">
        <v>0</v>
      </c>
      <c r="J620" s="94">
        <v>0.2</v>
      </c>
      <c r="K620" s="22">
        <f t="shared" si="62"/>
        <v>0</v>
      </c>
      <c r="L620" s="19">
        <f t="shared" si="59"/>
        <v>8480340</v>
      </c>
      <c r="M620" s="20">
        <f t="shared" si="60"/>
        <v>0</v>
      </c>
    </row>
    <row r="621" spans="1:17" ht="17.100000000000001" customHeight="1">
      <c r="A621" s="17" t="s">
        <v>1045</v>
      </c>
      <c r="B621" s="17" t="s">
        <v>811</v>
      </c>
      <c r="C621" s="35" t="s">
        <v>1096</v>
      </c>
      <c r="D621" s="17" t="s">
        <v>810</v>
      </c>
      <c r="E621" s="19">
        <v>6387700</v>
      </c>
      <c r="F621" s="20">
        <v>6387700</v>
      </c>
      <c r="G621" s="19">
        <f t="shared" si="58"/>
        <v>0</v>
      </c>
      <c r="H621" s="19">
        <v>0</v>
      </c>
      <c r="I621" s="19">
        <v>0</v>
      </c>
      <c r="J621" s="94">
        <v>0.2</v>
      </c>
      <c r="K621" s="22">
        <f t="shared" si="62"/>
        <v>0</v>
      </c>
      <c r="L621" s="19">
        <f t="shared" si="59"/>
        <v>6387700</v>
      </c>
      <c r="M621" s="20">
        <f t="shared" si="60"/>
        <v>0</v>
      </c>
      <c r="O621" s="7"/>
      <c r="P621" s="3"/>
      <c r="Q621" s="2"/>
    </row>
    <row r="622" spans="1:17" ht="17.100000000000001" customHeight="1">
      <c r="A622" s="17" t="s">
        <v>1045</v>
      </c>
      <c r="B622" s="17" t="s">
        <v>814</v>
      </c>
      <c r="C622" s="35" t="s">
        <v>1097</v>
      </c>
      <c r="D622" s="17" t="s">
        <v>815</v>
      </c>
      <c r="E622" s="19">
        <v>5720000</v>
      </c>
      <c r="F622" s="20">
        <v>5720000</v>
      </c>
      <c r="G622" s="19">
        <f t="shared" si="58"/>
        <v>0</v>
      </c>
      <c r="H622" s="19">
        <v>0</v>
      </c>
      <c r="I622" s="19">
        <v>0</v>
      </c>
      <c r="J622" s="94">
        <v>0.2</v>
      </c>
      <c r="K622" s="22">
        <f t="shared" si="62"/>
        <v>0</v>
      </c>
      <c r="L622" s="19">
        <f t="shared" si="59"/>
        <v>5720000</v>
      </c>
      <c r="M622" s="20">
        <f t="shared" si="60"/>
        <v>0</v>
      </c>
      <c r="O622" s="7"/>
      <c r="P622" s="1" t="s">
        <v>1278</v>
      </c>
    </row>
    <row r="623" spans="1:17" ht="17.100000000000001" customHeight="1">
      <c r="A623" s="17" t="s">
        <v>1045</v>
      </c>
      <c r="B623" s="17" t="s">
        <v>911</v>
      </c>
      <c r="C623" s="35" t="s">
        <v>1067</v>
      </c>
      <c r="D623" s="17" t="s">
        <v>912</v>
      </c>
      <c r="E623" s="19">
        <v>11873220</v>
      </c>
      <c r="F623" s="20">
        <v>11873220</v>
      </c>
      <c r="G623" s="19">
        <f t="shared" si="58"/>
        <v>0</v>
      </c>
      <c r="H623" s="19">
        <v>0</v>
      </c>
      <c r="I623" s="19">
        <v>0</v>
      </c>
      <c r="J623" s="94">
        <v>0.2</v>
      </c>
      <c r="K623" s="66">
        <v>0</v>
      </c>
      <c r="L623" s="19">
        <f t="shared" si="59"/>
        <v>11873220</v>
      </c>
      <c r="M623" s="20">
        <f t="shared" si="60"/>
        <v>0</v>
      </c>
      <c r="O623" s="7"/>
      <c r="P623" s="8">
        <f>E623/5</f>
        <v>2374644</v>
      </c>
    </row>
    <row r="624" spans="1:17" ht="17.100000000000001" customHeight="1">
      <c r="A624" s="17" t="s">
        <v>1045</v>
      </c>
      <c r="B624" s="17" t="s">
        <v>919</v>
      </c>
      <c r="C624" s="35" t="s">
        <v>1098</v>
      </c>
      <c r="D624" s="17" t="s">
        <v>920</v>
      </c>
      <c r="E624" s="19">
        <v>7565000</v>
      </c>
      <c r="F624" s="20">
        <v>7565000</v>
      </c>
      <c r="G624" s="19">
        <f t="shared" si="58"/>
        <v>0</v>
      </c>
      <c r="H624" s="19">
        <v>0</v>
      </c>
      <c r="I624" s="19">
        <v>0</v>
      </c>
      <c r="J624" s="94">
        <v>0.2</v>
      </c>
      <c r="K624" s="66">
        <v>0</v>
      </c>
      <c r="L624" s="19">
        <f t="shared" si="59"/>
        <v>7565000</v>
      </c>
      <c r="M624" s="20">
        <f t="shared" si="60"/>
        <v>0</v>
      </c>
      <c r="O624" s="7"/>
      <c r="P624" s="8">
        <f t="shared" ref="P624:P646" si="63">E624/5</f>
        <v>1513000</v>
      </c>
    </row>
    <row r="625" spans="1:16" ht="17.100000000000001" customHeight="1">
      <c r="A625" s="17" t="s">
        <v>1045</v>
      </c>
      <c r="B625" s="17" t="s">
        <v>921</v>
      </c>
      <c r="C625" s="35" t="s">
        <v>922</v>
      </c>
      <c r="D625" s="17" t="s">
        <v>923</v>
      </c>
      <c r="E625" s="19">
        <v>5659000</v>
      </c>
      <c r="F625" s="20">
        <v>5659000</v>
      </c>
      <c r="G625" s="19">
        <f t="shared" si="58"/>
        <v>0</v>
      </c>
      <c r="H625" s="19">
        <v>0</v>
      </c>
      <c r="I625" s="19">
        <v>0</v>
      </c>
      <c r="J625" s="94">
        <v>0.2</v>
      </c>
      <c r="K625" s="66">
        <v>0</v>
      </c>
      <c r="L625" s="19">
        <f t="shared" si="59"/>
        <v>5659000</v>
      </c>
      <c r="M625" s="20">
        <f t="shared" si="60"/>
        <v>0</v>
      </c>
      <c r="O625" s="7"/>
      <c r="P625" s="8">
        <f t="shared" si="63"/>
        <v>1131800</v>
      </c>
    </row>
    <row r="626" spans="1:16" ht="17.100000000000001" customHeight="1">
      <c r="A626" s="17" t="s">
        <v>1045</v>
      </c>
      <c r="B626" s="17" t="s">
        <v>927</v>
      </c>
      <c r="C626" s="35" t="s">
        <v>1068</v>
      </c>
      <c r="D626" s="17" t="s">
        <v>928</v>
      </c>
      <c r="E626" s="19">
        <v>56000000</v>
      </c>
      <c r="F626" s="20">
        <v>56000000</v>
      </c>
      <c r="G626" s="19">
        <f t="shared" si="58"/>
        <v>0</v>
      </c>
      <c r="H626" s="19">
        <v>0</v>
      </c>
      <c r="I626" s="19">
        <v>0</v>
      </c>
      <c r="J626" s="94">
        <v>0.2</v>
      </c>
      <c r="K626" s="66">
        <v>0</v>
      </c>
      <c r="L626" s="19">
        <f t="shared" si="59"/>
        <v>56000000</v>
      </c>
      <c r="M626" s="20">
        <f t="shared" si="60"/>
        <v>0</v>
      </c>
      <c r="O626" s="7"/>
      <c r="P626" s="8">
        <f t="shared" si="63"/>
        <v>11200000</v>
      </c>
    </row>
    <row r="627" spans="1:16" ht="17.100000000000001" customHeight="1">
      <c r="A627" s="17" t="s">
        <v>1045</v>
      </c>
      <c r="B627" s="30" t="s">
        <v>936</v>
      </c>
      <c r="C627" s="35" t="s">
        <v>1099</v>
      </c>
      <c r="D627" s="31">
        <v>40939</v>
      </c>
      <c r="E627" s="19">
        <v>15000000</v>
      </c>
      <c r="F627" s="20">
        <v>13902000</v>
      </c>
      <c r="G627" s="19">
        <f t="shared" si="58"/>
        <v>1098000</v>
      </c>
      <c r="H627" s="19">
        <v>0</v>
      </c>
      <c r="I627" s="19">
        <v>0</v>
      </c>
      <c r="J627" s="94">
        <v>0.2</v>
      </c>
      <c r="K627" s="110">
        <v>1098000</v>
      </c>
      <c r="L627" s="19">
        <f t="shared" si="59"/>
        <v>15000000</v>
      </c>
      <c r="M627" s="20">
        <f t="shared" si="60"/>
        <v>0</v>
      </c>
      <c r="O627" s="7"/>
      <c r="P627" s="8">
        <f t="shared" si="63"/>
        <v>3000000</v>
      </c>
    </row>
    <row r="628" spans="1:16" ht="17.100000000000001" customHeight="1">
      <c r="A628" s="17" t="s">
        <v>1045</v>
      </c>
      <c r="B628" s="30" t="s">
        <v>978</v>
      </c>
      <c r="C628" s="35" t="s">
        <v>1069</v>
      </c>
      <c r="D628" s="31">
        <v>41148</v>
      </c>
      <c r="E628" s="19">
        <v>6908000</v>
      </c>
      <c r="F628" s="20">
        <v>5792548</v>
      </c>
      <c r="G628" s="19">
        <f t="shared" si="58"/>
        <v>1115452</v>
      </c>
      <c r="H628" s="19">
        <v>0</v>
      </c>
      <c r="I628" s="19">
        <v>0</v>
      </c>
      <c r="J628" s="94">
        <v>0.2</v>
      </c>
      <c r="K628" s="110">
        <v>1115452</v>
      </c>
      <c r="L628" s="19">
        <f t="shared" si="59"/>
        <v>6908000</v>
      </c>
      <c r="M628" s="20">
        <f>E628-L628</f>
        <v>0</v>
      </c>
      <c r="N628" s="3">
        <v>11537560</v>
      </c>
      <c r="O628" s="7"/>
      <c r="P628" s="8">
        <f t="shared" si="63"/>
        <v>1381600</v>
      </c>
    </row>
    <row r="629" spans="1:16" ht="17.100000000000001" customHeight="1">
      <c r="A629" s="17" t="s">
        <v>1045</v>
      </c>
      <c r="B629" s="30"/>
      <c r="C629" s="35" t="s">
        <v>993</v>
      </c>
      <c r="D629" s="112">
        <v>41383</v>
      </c>
      <c r="E629" s="19">
        <v>95000000</v>
      </c>
      <c r="F629" s="20">
        <v>68176470.923076928</v>
      </c>
      <c r="G629" s="19">
        <f t="shared" si="58"/>
        <v>26823529.076923072</v>
      </c>
      <c r="H629" s="19">
        <v>0</v>
      </c>
      <c r="I629" s="19">
        <v>0</v>
      </c>
      <c r="J629" s="94">
        <v>0.2</v>
      </c>
      <c r="K629" s="110">
        <v>25840000</v>
      </c>
      <c r="L629" s="19">
        <f>F629+K629</f>
        <v>94016470.923076928</v>
      </c>
      <c r="M629" s="113">
        <f t="shared" si="60"/>
        <v>983529.07692307234</v>
      </c>
      <c r="O629" s="7"/>
      <c r="P629" s="8">
        <f t="shared" si="63"/>
        <v>19000000</v>
      </c>
    </row>
    <row r="630" spans="1:16" ht="17.100000000000001" customHeight="1">
      <c r="A630" s="17" t="s">
        <v>1045</v>
      </c>
      <c r="B630" s="30"/>
      <c r="C630" s="35" t="s">
        <v>1100</v>
      </c>
      <c r="D630" s="112">
        <v>41418</v>
      </c>
      <c r="E630" s="19">
        <v>20238690</v>
      </c>
      <c r="F630" s="20">
        <v>14426553.4</v>
      </c>
      <c r="G630" s="19">
        <f t="shared" si="58"/>
        <v>5812136.5999999996</v>
      </c>
      <c r="H630" s="19">
        <v>0</v>
      </c>
      <c r="I630" s="19">
        <v>0</v>
      </c>
      <c r="J630" s="94">
        <v>0.2</v>
      </c>
      <c r="K630" s="110">
        <v>5504920</v>
      </c>
      <c r="L630" s="19">
        <f t="shared" si="59"/>
        <v>19931473.399999999</v>
      </c>
      <c r="M630" s="113">
        <f t="shared" si="60"/>
        <v>307216.60000000149</v>
      </c>
      <c r="O630" s="7"/>
      <c r="P630" s="8">
        <f t="shared" si="63"/>
        <v>4047738</v>
      </c>
    </row>
    <row r="631" spans="1:16" ht="17.100000000000001" customHeight="1">
      <c r="A631" s="17" t="s">
        <v>1045</v>
      </c>
      <c r="B631" s="30"/>
      <c r="C631" s="35" t="s">
        <v>1070</v>
      </c>
      <c r="D631" s="112">
        <v>41481</v>
      </c>
      <c r="E631" s="19">
        <v>2200000</v>
      </c>
      <c r="F631" s="20">
        <v>1548148.1428571427</v>
      </c>
      <c r="G631" s="19">
        <f t="shared" si="58"/>
        <v>651851.85714285728</v>
      </c>
      <c r="H631" s="19">
        <v>0</v>
      </c>
      <c r="I631" s="19">
        <v>0</v>
      </c>
      <c r="J631" s="94">
        <v>0.2</v>
      </c>
      <c r="K631" s="110">
        <v>598400</v>
      </c>
      <c r="L631" s="19">
        <f t="shared" si="59"/>
        <v>2146548.1428571427</v>
      </c>
      <c r="M631" s="113">
        <f t="shared" si="60"/>
        <v>53451.857142857276</v>
      </c>
      <c r="O631" s="7"/>
      <c r="P631" s="8">
        <f t="shared" si="63"/>
        <v>440000</v>
      </c>
    </row>
    <row r="632" spans="1:16" ht="17.100000000000001" customHeight="1">
      <c r="A632" s="17" t="s">
        <v>1045</v>
      </c>
      <c r="B632" s="30"/>
      <c r="C632" s="35" t="s">
        <v>1101</v>
      </c>
      <c r="D632" s="112">
        <v>41564</v>
      </c>
      <c r="E632" s="19">
        <v>11112200</v>
      </c>
      <c r="F632" s="20">
        <v>7681064.5333333332</v>
      </c>
      <c r="G632" s="19">
        <f t="shared" si="58"/>
        <v>3431135.4666666668</v>
      </c>
      <c r="H632" s="19">
        <v>0</v>
      </c>
      <c r="I632" s="19">
        <v>0</v>
      </c>
      <c r="J632" s="94">
        <v>0.2</v>
      </c>
      <c r="K632" s="110">
        <v>3090966</v>
      </c>
      <c r="L632" s="19">
        <f t="shared" si="59"/>
        <v>10772030.533333333</v>
      </c>
      <c r="M632" s="113">
        <f t="shared" si="60"/>
        <v>340169.46666666679</v>
      </c>
      <c r="O632" s="7" t="s">
        <v>1133</v>
      </c>
      <c r="P632" s="8">
        <f t="shared" si="63"/>
        <v>2222440</v>
      </c>
    </row>
    <row r="633" spans="1:16" ht="17.100000000000001" customHeight="1">
      <c r="A633" s="17" t="s">
        <v>1045</v>
      </c>
      <c r="B633" s="30"/>
      <c r="C633" s="30" t="s">
        <v>1071</v>
      </c>
      <c r="D633" s="33" t="s">
        <v>1042</v>
      </c>
      <c r="E633" s="41">
        <v>15000000</v>
      </c>
      <c r="F633" s="20">
        <v>7500000</v>
      </c>
      <c r="G633" s="19">
        <f t="shared" si="58"/>
        <v>7500000</v>
      </c>
      <c r="H633" s="19">
        <v>0</v>
      </c>
      <c r="I633" s="19">
        <v>0</v>
      </c>
      <c r="J633" s="94">
        <v>0.2</v>
      </c>
      <c r="K633" s="66">
        <v>3000000</v>
      </c>
      <c r="L633" s="19">
        <f t="shared" si="59"/>
        <v>10500000</v>
      </c>
      <c r="M633" s="20">
        <f t="shared" si="60"/>
        <v>4500000</v>
      </c>
      <c r="N633" s="3" t="s">
        <v>1277</v>
      </c>
      <c r="O633" s="7" t="s">
        <v>1133</v>
      </c>
      <c r="P633" s="8">
        <f t="shared" si="63"/>
        <v>3000000</v>
      </c>
    </row>
    <row r="634" spans="1:16" ht="17.100000000000001" customHeight="1">
      <c r="A634" s="17" t="s">
        <v>1045</v>
      </c>
      <c r="B634" s="30"/>
      <c r="C634" s="30" t="s">
        <v>1072</v>
      </c>
      <c r="D634" s="33" t="s">
        <v>1042</v>
      </c>
      <c r="E634" s="41">
        <v>14740000</v>
      </c>
      <c r="F634" s="20">
        <v>7370000.076923077</v>
      </c>
      <c r="G634" s="19">
        <f t="shared" si="58"/>
        <v>7369999.923076923</v>
      </c>
      <c r="H634" s="19">
        <v>0</v>
      </c>
      <c r="I634" s="19">
        <v>0</v>
      </c>
      <c r="J634" s="94">
        <v>0.2</v>
      </c>
      <c r="K634" s="66">
        <v>2948000</v>
      </c>
      <c r="L634" s="19">
        <f t="shared" si="59"/>
        <v>10318000.076923076</v>
      </c>
      <c r="M634" s="20">
        <f t="shared" si="60"/>
        <v>4421999.9230769239</v>
      </c>
      <c r="N634" s="3" t="s">
        <v>1277</v>
      </c>
      <c r="O634" s="7" t="s">
        <v>1133</v>
      </c>
      <c r="P634" s="8">
        <f t="shared" si="63"/>
        <v>2948000</v>
      </c>
    </row>
    <row r="635" spans="1:16" ht="17.100000000000001" customHeight="1">
      <c r="A635" s="17" t="s">
        <v>1045</v>
      </c>
      <c r="B635" s="30"/>
      <c r="C635" s="30" t="s">
        <v>1073</v>
      </c>
      <c r="D635" s="33" t="s">
        <v>1043</v>
      </c>
      <c r="E635" s="41">
        <v>34032790</v>
      </c>
      <c r="F635" s="20">
        <v>16165575</v>
      </c>
      <c r="G635" s="19">
        <f t="shared" si="58"/>
        <v>17867215</v>
      </c>
      <c r="H635" s="19">
        <v>0</v>
      </c>
      <c r="I635" s="19">
        <v>0</v>
      </c>
      <c r="J635" s="94">
        <v>0.2</v>
      </c>
      <c r="K635" s="66">
        <v>6806558</v>
      </c>
      <c r="L635" s="19">
        <f t="shared" si="59"/>
        <v>22972133</v>
      </c>
      <c r="M635" s="20">
        <f t="shared" si="60"/>
        <v>11060657</v>
      </c>
      <c r="N635" s="3" t="s">
        <v>1277</v>
      </c>
      <c r="O635" s="7" t="s">
        <v>1133</v>
      </c>
      <c r="P635" s="8">
        <f t="shared" si="63"/>
        <v>6806558</v>
      </c>
    </row>
    <row r="636" spans="1:16" ht="17.100000000000001" customHeight="1">
      <c r="A636" s="17" t="s">
        <v>1045</v>
      </c>
      <c r="B636" s="30"/>
      <c r="C636" s="30" t="s">
        <v>1102</v>
      </c>
      <c r="D636" s="31">
        <v>41898</v>
      </c>
      <c r="E636" s="41">
        <v>35000000</v>
      </c>
      <c r="F636" s="20">
        <v>15750000.071428571</v>
      </c>
      <c r="G636" s="19">
        <f t="shared" si="58"/>
        <v>19249999.928571429</v>
      </c>
      <c r="H636" s="19">
        <v>0</v>
      </c>
      <c r="I636" s="19">
        <v>0</v>
      </c>
      <c r="J636" s="94">
        <v>0.2</v>
      </c>
      <c r="K636" s="66">
        <v>7000000</v>
      </c>
      <c r="L636" s="19">
        <f>F636+K636</f>
        <v>22750000.071428571</v>
      </c>
      <c r="M636" s="20">
        <f>E636-L636</f>
        <v>12249999.928571429</v>
      </c>
      <c r="N636" s="3" t="s">
        <v>1277</v>
      </c>
      <c r="O636" s="7" t="s">
        <v>1133</v>
      </c>
      <c r="P636" s="8">
        <f t="shared" si="63"/>
        <v>7000000</v>
      </c>
    </row>
    <row r="637" spans="1:16" ht="17.100000000000001" customHeight="1">
      <c r="A637" s="17" t="s">
        <v>1045</v>
      </c>
      <c r="B637" s="30"/>
      <c r="C637" s="30" t="s">
        <v>1103</v>
      </c>
      <c r="D637" s="31">
        <v>41974</v>
      </c>
      <c r="E637" s="41">
        <v>9559000</v>
      </c>
      <c r="F637" s="20">
        <v>3943087.9322033897</v>
      </c>
      <c r="G637" s="19">
        <f t="shared" si="58"/>
        <v>5615912.0677966103</v>
      </c>
      <c r="H637" s="19">
        <v>0</v>
      </c>
      <c r="I637" s="19">
        <v>0</v>
      </c>
      <c r="J637" s="94">
        <v>0.2</v>
      </c>
      <c r="K637" s="66">
        <v>1911800</v>
      </c>
      <c r="L637" s="19">
        <f t="shared" si="59"/>
        <v>5854887.9322033897</v>
      </c>
      <c r="M637" s="20">
        <f t="shared" si="60"/>
        <v>3704112.0677966103</v>
      </c>
      <c r="N637" s="3" t="s">
        <v>1133</v>
      </c>
      <c r="O637" s="7" t="s">
        <v>1133</v>
      </c>
      <c r="P637" s="8">
        <f t="shared" si="63"/>
        <v>1911800</v>
      </c>
    </row>
    <row r="638" spans="1:16" ht="17.100000000000001" customHeight="1">
      <c r="A638" s="17" t="s">
        <v>1134</v>
      </c>
      <c r="B638" s="30"/>
      <c r="C638" s="30" t="s">
        <v>1103</v>
      </c>
      <c r="D638" s="33" t="s">
        <v>1109</v>
      </c>
      <c r="E638" s="34">
        <v>29539640</v>
      </c>
      <c r="F638" s="20">
        <v>10240408.666666668</v>
      </c>
      <c r="G638" s="19">
        <f>E638-F638</f>
        <v>19299231.333333332</v>
      </c>
      <c r="H638" s="19">
        <v>0</v>
      </c>
      <c r="I638" s="19">
        <v>0</v>
      </c>
      <c r="J638" s="94">
        <v>0.2</v>
      </c>
      <c r="K638" s="66">
        <v>5907928</v>
      </c>
      <c r="L638" s="19">
        <f t="shared" si="59"/>
        <v>16148336.666666668</v>
      </c>
      <c r="M638" s="20">
        <f t="shared" si="60"/>
        <v>13391303.333333332</v>
      </c>
      <c r="N638" s="3" t="s">
        <v>1277</v>
      </c>
      <c r="O638" s="7"/>
      <c r="P638" s="8">
        <f t="shared" si="63"/>
        <v>5907928</v>
      </c>
    </row>
    <row r="639" spans="1:16" ht="17.100000000000001" customHeight="1">
      <c r="A639" s="17" t="s">
        <v>1134</v>
      </c>
      <c r="B639" s="30"/>
      <c r="C639" s="30" t="s">
        <v>1135</v>
      </c>
      <c r="D639" s="42">
        <v>42346</v>
      </c>
      <c r="E639" s="43">
        <v>5445000</v>
      </c>
      <c r="F639" s="20">
        <v>1161600</v>
      </c>
      <c r="G639" s="19">
        <f t="shared" si="58"/>
        <v>4283400</v>
      </c>
      <c r="H639" s="19">
        <v>0</v>
      </c>
      <c r="I639" s="19">
        <v>0</v>
      </c>
      <c r="J639" s="94">
        <v>0.2</v>
      </c>
      <c r="K639" s="66">
        <v>1089000</v>
      </c>
      <c r="L639" s="19">
        <f t="shared" si="59"/>
        <v>2250600</v>
      </c>
      <c r="M639" s="20">
        <f t="shared" si="60"/>
        <v>3194400</v>
      </c>
      <c r="N639" s="3" t="s">
        <v>1277</v>
      </c>
      <c r="O639" s="7"/>
      <c r="P639" s="8">
        <f t="shared" si="63"/>
        <v>1089000</v>
      </c>
    </row>
    <row r="640" spans="1:16" ht="17.100000000000001" customHeight="1">
      <c r="A640" s="17" t="s">
        <v>1134</v>
      </c>
      <c r="B640" s="30"/>
      <c r="C640" s="47" t="s">
        <v>1167</v>
      </c>
      <c r="D640" s="44" t="s">
        <v>1169</v>
      </c>
      <c r="E640" s="45">
        <v>1408000</v>
      </c>
      <c r="F640" s="39">
        <v>23467</v>
      </c>
      <c r="G640" s="19">
        <f t="shared" si="58"/>
        <v>1384533</v>
      </c>
      <c r="H640" s="19">
        <v>0</v>
      </c>
      <c r="I640" s="19">
        <v>0</v>
      </c>
      <c r="J640" s="94">
        <v>0.2</v>
      </c>
      <c r="K640" s="66">
        <v>281600</v>
      </c>
      <c r="L640" s="19">
        <f t="shared" si="59"/>
        <v>305067</v>
      </c>
      <c r="M640" s="20">
        <f t="shared" si="60"/>
        <v>1102933</v>
      </c>
      <c r="N640" s="3" t="s">
        <v>1133</v>
      </c>
      <c r="O640" s="7"/>
      <c r="P640" s="8">
        <f t="shared" si="63"/>
        <v>281600</v>
      </c>
    </row>
    <row r="641" spans="1:16" ht="17.100000000000001" customHeight="1">
      <c r="A641" s="71" t="s">
        <v>1134</v>
      </c>
      <c r="B641" s="72"/>
      <c r="C641" s="73" t="s">
        <v>1168</v>
      </c>
      <c r="D641" s="74" t="s">
        <v>1170</v>
      </c>
      <c r="E641" s="75">
        <v>5461000</v>
      </c>
      <c r="F641" s="76">
        <v>91017</v>
      </c>
      <c r="G641" s="77">
        <f t="shared" ref="G641" si="64">E641-F641</f>
        <v>5369983</v>
      </c>
      <c r="H641" s="77">
        <v>0</v>
      </c>
      <c r="I641" s="77">
        <v>0</v>
      </c>
      <c r="J641" s="95">
        <v>0.2</v>
      </c>
      <c r="K641" s="66">
        <v>1092200</v>
      </c>
      <c r="L641" s="77">
        <f t="shared" ref="L641" si="65">F641+K641</f>
        <v>1183217</v>
      </c>
      <c r="M641" s="79">
        <f t="shared" ref="M641" si="66">E641-L641</f>
        <v>4277783</v>
      </c>
      <c r="N641" s="3" t="s">
        <v>1277</v>
      </c>
      <c r="O641" s="7"/>
      <c r="P641" s="8">
        <f t="shared" si="63"/>
        <v>1092200</v>
      </c>
    </row>
    <row r="642" spans="1:16" ht="17.100000000000001" customHeight="1">
      <c r="A642" s="60" t="s">
        <v>1134</v>
      </c>
      <c r="B642" s="37"/>
      <c r="C642" s="80" t="s">
        <v>1272</v>
      </c>
      <c r="D642" s="81" t="s">
        <v>1267</v>
      </c>
      <c r="E642" s="82">
        <v>96140000</v>
      </c>
      <c r="F642" s="40"/>
      <c r="G642" s="63"/>
      <c r="H642" s="63">
        <f>E642</f>
        <v>96140000</v>
      </c>
      <c r="I642" s="63"/>
      <c r="J642" s="96">
        <v>0.2</v>
      </c>
      <c r="K642" s="66">
        <v>39745878</v>
      </c>
      <c r="L642" s="63">
        <f>F642+K642</f>
        <v>39745878</v>
      </c>
      <c r="M642" s="64">
        <f t="shared" ref="M642:M646" si="67">E642-L642</f>
        <v>56394122</v>
      </c>
      <c r="N642" s="3">
        <f t="shared" ref="N642:N646" si="68">N$2-D642</f>
        <v>325</v>
      </c>
      <c r="O642" s="70">
        <f t="shared" ref="O642:O646" si="69">ROUND(N642/30,0)</f>
        <v>11</v>
      </c>
      <c r="P642" s="8">
        <f t="shared" si="63"/>
        <v>19228000</v>
      </c>
    </row>
    <row r="643" spans="1:16" ht="17.100000000000001" customHeight="1">
      <c r="A643" s="60" t="s">
        <v>1134</v>
      </c>
      <c r="B643" s="37"/>
      <c r="C643" s="80" t="s">
        <v>1273</v>
      </c>
      <c r="D643" s="81" t="s">
        <v>1268</v>
      </c>
      <c r="E643" s="82">
        <v>660000</v>
      </c>
      <c r="F643" s="40"/>
      <c r="G643" s="63"/>
      <c r="H643" s="63">
        <f t="shared" ref="H643:H646" si="70">E643</f>
        <v>660000</v>
      </c>
      <c r="I643" s="63"/>
      <c r="J643" s="96">
        <v>0.2</v>
      </c>
      <c r="K643" s="66">
        <v>248050</v>
      </c>
      <c r="L643" s="63">
        <f>F643+K643</f>
        <v>248050</v>
      </c>
      <c r="M643" s="64">
        <f t="shared" si="67"/>
        <v>411950</v>
      </c>
      <c r="N643" s="3">
        <f t="shared" si="68"/>
        <v>311</v>
      </c>
      <c r="O643" s="70">
        <f t="shared" si="69"/>
        <v>10</v>
      </c>
      <c r="P643" s="8">
        <f t="shared" si="63"/>
        <v>132000</v>
      </c>
    </row>
    <row r="644" spans="1:16" ht="17.100000000000001" customHeight="1">
      <c r="A644" s="60" t="s">
        <v>1134</v>
      </c>
      <c r="B644" s="37"/>
      <c r="C644" s="80" t="s">
        <v>1274</v>
      </c>
      <c r="D644" s="81" t="s">
        <v>1269</v>
      </c>
      <c r="E644" s="82">
        <v>600000</v>
      </c>
      <c r="F644" s="40"/>
      <c r="G644" s="63"/>
      <c r="H644" s="63">
        <f t="shared" si="70"/>
        <v>600000</v>
      </c>
      <c r="I644" s="63"/>
      <c r="J644" s="96">
        <v>0.2</v>
      </c>
      <c r="K644" s="66">
        <v>202950</v>
      </c>
      <c r="L644" s="63">
        <f>F644+K644</f>
        <v>202950</v>
      </c>
      <c r="M644" s="64">
        <f>E644-L644</f>
        <v>397050</v>
      </c>
      <c r="N644" s="3">
        <f t="shared" si="68"/>
        <v>265</v>
      </c>
      <c r="O644" s="70">
        <f t="shared" si="69"/>
        <v>9</v>
      </c>
      <c r="P644" s="8">
        <f t="shared" si="63"/>
        <v>120000</v>
      </c>
    </row>
    <row r="645" spans="1:16" ht="17.100000000000001" customHeight="1">
      <c r="A645" s="60" t="s">
        <v>1134</v>
      </c>
      <c r="B645" s="37"/>
      <c r="C645" s="80" t="s">
        <v>1275</v>
      </c>
      <c r="D645" s="81" t="s">
        <v>1270</v>
      </c>
      <c r="E645" s="82">
        <v>2000000</v>
      </c>
      <c r="F645" s="40"/>
      <c r="G645" s="63"/>
      <c r="H645" s="63">
        <f t="shared" si="70"/>
        <v>2000000</v>
      </c>
      <c r="I645" s="63"/>
      <c r="J645" s="96">
        <v>0.2</v>
      </c>
      <c r="K645" s="66">
        <v>601333</v>
      </c>
      <c r="L645" s="63">
        <f t="shared" ref="L645:L646" si="71">F645+K645</f>
        <v>601333</v>
      </c>
      <c r="M645" s="64">
        <f t="shared" si="67"/>
        <v>1398667</v>
      </c>
      <c r="N645" s="3">
        <f t="shared" si="68"/>
        <v>241</v>
      </c>
      <c r="O645" s="70">
        <f t="shared" si="69"/>
        <v>8</v>
      </c>
      <c r="P645" s="8">
        <f t="shared" si="63"/>
        <v>400000</v>
      </c>
    </row>
    <row r="646" spans="1:16" ht="17.100000000000001" customHeight="1">
      <c r="A646" s="60" t="s">
        <v>1134</v>
      </c>
      <c r="B646" s="37"/>
      <c r="C646" s="80" t="s">
        <v>1276</v>
      </c>
      <c r="D646" s="81" t="s">
        <v>1271</v>
      </c>
      <c r="E646" s="82">
        <v>2200000</v>
      </c>
      <c r="F646" s="40"/>
      <c r="G646" s="63"/>
      <c r="H646" s="63">
        <f t="shared" si="70"/>
        <v>2200000</v>
      </c>
      <c r="I646" s="63"/>
      <c r="J646" s="96">
        <v>0.2</v>
      </c>
      <c r="K646" s="66">
        <v>578783</v>
      </c>
      <c r="L646" s="63">
        <f t="shared" si="71"/>
        <v>578783</v>
      </c>
      <c r="M646" s="64">
        <f t="shared" si="67"/>
        <v>1621217</v>
      </c>
      <c r="N646" s="3">
        <f t="shared" si="68"/>
        <v>219</v>
      </c>
      <c r="O646" s="70">
        <f t="shared" si="69"/>
        <v>7</v>
      </c>
      <c r="P646" s="8">
        <f t="shared" si="63"/>
        <v>440000</v>
      </c>
    </row>
    <row r="647" spans="1:16" ht="17.100000000000001" customHeight="1">
      <c r="A647" s="60" t="s">
        <v>1134</v>
      </c>
      <c r="B647" s="37"/>
      <c r="C647" s="80" t="s">
        <v>1294</v>
      </c>
      <c r="D647" s="92">
        <v>43076</v>
      </c>
      <c r="E647" s="82">
        <v>7117000</v>
      </c>
      <c r="F647" s="40"/>
      <c r="G647" s="63"/>
      <c r="H647" s="63">
        <v>7117000</v>
      </c>
      <c r="I647" s="63"/>
      <c r="J647" s="96">
        <v>0.2</v>
      </c>
      <c r="K647" s="66">
        <v>267482</v>
      </c>
      <c r="L647" s="63">
        <f t="shared" ref="L647" si="72">F647+K647</f>
        <v>267482</v>
      </c>
      <c r="M647" s="64">
        <f t="shared" ref="M647" si="73">E647-L647</f>
        <v>6849518</v>
      </c>
      <c r="N647" s="3">
        <f t="shared" ref="N647" si="74">N$2-D647</f>
        <v>24</v>
      </c>
      <c r="O647" s="70">
        <f t="shared" ref="O647" si="75">ROUND(N647/30,0)</f>
        <v>1</v>
      </c>
      <c r="P647" s="8">
        <f t="shared" ref="P647" si="76">E647/5</f>
        <v>1423400</v>
      </c>
    </row>
    <row r="648" spans="1:16" ht="21" customHeight="1">
      <c r="A648" s="194" t="s">
        <v>1213</v>
      </c>
      <c r="B648" s="194"/>
      <c r="C648" s="194"/>
      <c r="D648" s="194"/>
      <c r="E648" s="109">
        <f>SUM(E577:E647)</f>
        <v>678210100</v>
      </c>
      <c r="F648" s="100">
        <f>SUM(F577:F646)</f>
        <v>442620720.74648917</v>
      </c>
      <c r="G648" s="100">
        <f>SUM(G577:G646)</f>
        <v>126872379.25351091</v>
      </c>
      <c r="H648" s="100">
        <f>SUM(H577:H647)</f>
        <v>108717000</v>
      </c>
      <c r="I648" s="55">
        <f>SUM(I577:I637)</f>
        <v>0</v>
      </c>
      <c r="J648" s="55"/>
      <c r="K648" s="55">
        <f>SUM(K577:K647)</f>
        <v>108929300</v>
      </c>
      <c r="L648" s="109">
        <f>SUM(L577:L647)</f>
        <v>551550020.74648917</v>
      </c>
      <c r="M648" s="100">
        <f>SUM(M577:M647)</f>
        <v>126660079.25351089</v>
      </c>
      <c r="N648" s="3" t="s">
        <v>1329</v>
      </c>
      <c r="P648" s="3" t="s">
        <v>1329</v>
      </c>
    </row>
    <row r="649" spans="1:16" ht="21" customHeight="1">
      <c r="A649" s="195" t="s">
        <v>1214</v>
      </c>
      <c r="B649" s="195"/>
      <c r="C649" s="195"/>
      <c r="D649" s="195"/>
      <c r="E649" s="101">
        <f t="shared" ref="E649:M649" si="77">E648+E576+E10</f>
        <v>2539636334</v>
      </c>
      <c r="F649" s="101">
        <f t="shared" si="77"/>
        <v>1931698069.6281562</v>
      </c>
      <c r="G649" s="101">
        <f t="shared" si="77"/>
        <v>346518844.37184423</v>
      </c>
      <c r="H649" s="101">
        <f t="shared" si="77"/>
        <v>261419420</v>
      </c>
      <c r="I649" s="54">
        <f t="shared" si="77"/>
        <v>0</v>
      </c>
      <c r="J649" s="54">
        <f t="shared" si="77"/>
        <v>0</v>
      </c>
      <c r="K649" s="53">
        <f t="shared" si="77"/>
        <v>253506910</v>
      </c>
      <c r="L649" s="101">
        <f t="shared" si="77"/>
        <v>2185204979.6281562</v>
      </c>
      <c r="M649" s="101">
        <f t="shared" si="77"/>
        <v>354431354.37184423</v>
      </c>
      <c r="N649" s="3" t="s">
        <v>1330</v>
      </c>
      <c r="P649" s="3" t="s">
        <v>1133</v>
      </c>
    </row>
    <row r="650" spans="1:16" ht="13.5" hidden="1" customHeight="1">
      <c r="P650" s="8">
        <f>K649</f>
        <v>253506910</v>
      </c>
    </row>
    <row r="651" spans="1:16" ht="13.5" hidden="1" customHeight="1">
      <c r="E651" s="3"/>
      <c r="P651" s="8" t="e">
        <f>P650-P649</f>
        <v>#VALUE!</v>
      </c>
    </row>
    <row r="652" spans="1:16" ht="13.5" hidden="1" customHeight="1">
      <c r="E652" s="3"/>
      <c r="H652" s="3"/>
    </row>
    <row r="653" spans="1:16" ht="13.5" hidden="1" customHeight="1">
      <c r="A653" s="9" t="s">
        <v>1104</v>
      </c>
      <c r="E653" s="3"/>
    </row>
    <row r="654" spans="1:16" ht="13.5" hidden="1" customHeight="1">
      <c r="E654" s="3"/>
    </row>
    <row r="655" spans="1:16" ht="19.5" hidden="1" customHeight="1">
      <c r="A655" s="10" t="s">
        <v>1107</v>
      </c>
      <c r="E655" s="3"/>
      <c r="L655" s="11" t="s">
        <v>1132</v>
      </c>
      <c r="M655" s="11" t="s">
        <v>1129</v>
      </c>
      <c r="N655" s="11" t="s">
        <v>1130</v>
      </c>
      <c r="O655" s="11"/>
      <c r="P655" s="11" t="s">
        <v>1131</v>
      </c>
    </row>
    <row r="656" spans="1:16" ht="19.5" hidden="1" customHeight="1">
      <c r="E656" s="3"/>
      <c r="L656" s="11" t="s">
        <v>1127</v>
      </c>
      <c r="M656" s="12">
        <v>6665000</v>
      </c>
      <c r="N656" s="13"/>
      <c r="O656" s="13"/>
      <c r="P656" s="14" t="e">
        <f>#REF!+N656</f>
        <v>#REF!</v>
      </c>
    </row>
    <row r="657" spans="1:16" ht="19.5" hidden="1" customHeight="1">
      <c r="A657" s="9" t="s">
        <v>1108</v>
      </c>
      <c r="E657" s="3"/>
      <c r="L657" s="11" t="s">
        <v>1125</v>
      </c>
      <c r="M657" s="12">
        <v>188320000</v>
      </c>
      <c r="N657" s="12" t="e">
        <f>ROUND((#REF!*0.451*11/12)/1000,0)</f>
        <v>#REF!</v>
      </c>
      <c r="O657" s="16" t="s">
        <v>1133</v>
      </c>
      <c r="P657" s="14" t="e">
        <f>#REF!+N657</f>
        <v>#REF!</v>
      </c>
    </row>
    <row r="658" spans="1:16" ht="19.5" hidden="1" customHeight="1">
      <c r="E658" s="3"/>
      <c r="L658" s="11" t="s">
        <v>1126</v>
      </c>
      <c r="M658" s="12">
        <v>171630000</v>
      </c>
      <c r="N658" s="12" t="e">
        <f>ROUNDUP(#REF!*0.2/1000,0)</f>
        <v>#REF!</v>
      </c>
      <c r="O658" s="13"/>
      <c r="P658" s="14" t="e">
        <f>#REF!+N658</f>
        <v>#REF!</v>
      </c>
    </row>
    <row r="659" spans="1:16" ht="19.5" hidden="1" customHeight="1">
      <c r="L659" s="11" t="s">
        <v>1128</v>
      </c>
      <c r="M659" s="12">
        <f>SUM(M656:M658)</f>
        <v>366615000</v>
      </c>
      <c r="N659" s="15" t="e">
        <f>SUM(N656:N658)</f>
        <v>#REF!</v>
      </c>
      <c r="O659" s="13"/>
      <c r="P659" s="15" t="e">
        <f>SUM(P656:P658)</f>
        <v>#REF!</v>
      </c>
    </row>
    <row r="660" spans="1:16" ht="13.5" hidden="1" customHeight="1">
      <c r="M660" s="3"/>
    </row>
    <row r="661" spans="1:16" ht="13.5" customHeight="1">
      <c r="M661" s="3"/>
      <c r="P661" s="3" t="s">
        <v>1133</v>
      </c>
    </row>
    <row r="662" spans="1:16" ht="33.75" customHeight="1">
      <c r="D662" s="102" t="s">
        <v>1300</v>
      </c>
      <c r="E662" s="102" t="s">
        <v>1219</v>
      </c>
      <c r="F662" s="102" t="s">
        <v>1</v>
      </c>
      <c r="G662" s="102" t="s">
        <v>1210</v>
      </c>
      <c r="H662" s="102" t="s">
        <v>2</v>
      </c>
      <c r="I662" s="102" t="s">
        <v>3</v>
      </c>
      <c r="J662" s="102" t="s">
        <v>4</v>
      </c>
      <c r="K662" s="103" t="s">
        <v>1212</v>
      </c>
      <c r="L662" s="102" t="s">
        <v>1105</v>
      </c>
      <c r="M662" s="104" t="s">
        <v>1106</v>
      </c>
      <c r="P662" s="8" t="s">
        <v>1133</v>
      </c>
    </row>
    <row r="663" spans="1:16" ht="20.25" customHeight="1">
      <c r="D663" s="105" t="s">
        <v>1127</v>
      </c>
      <c r="E663" s="93">
        <f>E10-I663</f>
        <v>102961766</v>
      </c>
      <c r="F663" s="93">
        <f t="shared" ref="F663:M663" si="78">F10</f>
        <v>96357490</v>
      </c>
      <c r="G663" s="93">
        <f t="shared" si="78"/>
        <v>3369806</v>
      </c>
      <c r="H663" s="93">
        <f t="shared" si="78"/>
        <v>12864470</v>
      </c>
      <c r="I663" s="93">
        <v>9630000</v>
      </c>
      <c r="J663" s="93">
        <f t="shared" si="78"/>
        <v>0</v>
      </c>
      <c r="K663" s="93">
        <f t="shared" si="78"/>
        <v>6248980</v>
      </c>
      <c r="L663" s="93">
        <f>F663+K663-I663</f>
        <v>92976470</v>
      </c>
      <c r="M663" s="93">
        <f t="shared" si="78"/>
        <v>9985296</v>
      </c>
    </row>
    <row r="664" spans="1:16" ht="20.25" customHeight="1">
      <c r="D664" s="105" t="s">
        <v>1138</v>
      </c>
      <c r="E664" s="93">
        <f t="shared" ref="E664:M664" si="79">E576</f>
        <v>1748834468</v>
      </c>
      <c r="F664" s="93">
        <f t="shared" si="79"/>
        <v>1392719858.8816671</v>
      </c>
      <c r="G664" s="93">
        <f t="shared" si="79"/>
        <v>216276659.11833331</v>
      </c>
      <c r="H664" s="93">
        <f t="shared" si="79"/>
        <v>139837950</v>
      </c>
      <c r="I664" s="93">
        <f t="shared" si="79"/>
        <v>0</v>
      </c>
      <c r="J664" s="93">
        <f t="shared" si="79"/>
        <v>0</v>
      </c>
      <c r="K664" s="93">
        <f t="shared" si="79"/>
        <v>138328630</v>
      </c>
      <c r="L664" s="93">
        <f t="shared" ref="L664" si="80">F664+K664</f>
        <v>1531048488.8816671</v>
      </c>
      <c r="M664" s="93">
        <f t="shared" si="79"/>
        <v>217785979.11833334</v>
      </c>
    </row>
    <row r="665" spans="1:16" ht="20.25" customHeight="1">
      <c r="D665" s="105" t="s">
        <v>1137</v>
      </c>
      <c r="E665" s="93">
        <f t="shared" ref="E665:F665" si="81">E648</f>
        <v>678210100</v>
      </c>
      <c r="F665" s="93">
        <f t="shared" si="81"/>
        <v>442620720.74648917</v>
      </c>
      <c r="G665" s="93">
        <f>G648</f>
        <v>126872379.25351091</v>
      </c>
      <c r="H665" s="93">
        <f t="shared" ref="H665:M665" si="82">H648</f>
        <v>108717000</v>
      </c>
      <c r="I665" s="93">
        <f t="shared" si="82"/>
        <v>0</v>
      </c>
      <c r="J665" s="93">
        <f t="shared" si="82"/>
        <v>0</v>
      </c>
      <c r="K665" s="93">
        <v>108929300</v>
      </c>
      <c r="L665" s="93">
        <f>F665+K665</f>
        <v>551550020.74648917</v>
      </c>
      <c r="M665" s="93">
        <f t="shared" si="82"/>
        <v>126660079.25351089</v>
      </c>
    </row>
    <row r="666" spans="1:16" ht="20.25" customHeight="1">
      <c r="D666" s="106" t="s">
        <v>1215</v>
      </c>
      <c r="E666" s="107">
        <f t="shared" ref="E666:F666" si="83">SUM(E663:E665)</f>
        <v>2530006334</v>
      </c>
      <c r="F666" s="107">
        <f t="shared" si="83"/>
        <v>1931698069.6281562</v>
      </c>
      <c r="G666" s="107">
        <f>SUM(G663:G665)</f>
        <v>346518844.37184423</v>
      </c>
      <c r="H666" s="107">
        <f t="shared" ref="H666:M666" si="84">SUM(H663:H665)</f>
        <v>261419420</v>
      </c>
      <c r="I666" s="107">
        <f t="shared" si="84"/>
        <v>9630000</v>
      </c>
      <c r="J666" s="107">
        <f t="shared" si="84"/>
        <v>0</v>
      </c>
      <c r="K666" s="107">
        <f t="shared" si="84"/>
        <v>253506910</v>
      </c>
      <c r="L666" s="107">
        <f t="shared" si="84"/>
        <v>2175574979.6281562</v>
      </c>
      <c r="M666" s="107">
        <f t="shared" si="84"/>
        <v>354431354.37184423</v>
      </c>
    </row>
  </sheetData>
  <mergeCells count="5">
    <mergeCell ref="A1:C1"/>
    <mergeCell ref="A10:D10"/>
    <mergeCell ref="A576:D576"/>
    <mergeCell ref="A648:D648"/>
    <mergeCell ref="A649:D6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A7ED0-3428-42F3-A8C7-1A133C53CD82}">
  <sheetPr>
    <tabColor rgb="FF92D050"/>
  </sheetPr>
  <dimension ref="A1:WUU867"/>
  <sheetViews>
    <sheetView tabSelected="1" zoomScaleNormal="100" workbookViewId="0">
      <pane xSplit="1" ySplit="3" topLeftCell="C812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K796" sqref="K796"/>
    </sheetView>
  </sheetViews>
  <sheetFormatPr defaultColWidth="11" defaultRowHeight="13.5" customHeight="1"/>
  <cols>
    <col min="1" max="1" width="12.5" style="4" customWidth="1"/>
    <col min="2" max="2" width="12.5" style="4" hidden="1" customWidth="1"/>
    <col min="3" max="3" width="0.375" style="4" hidden="1" customWidth="1"/>
    <col min="4" max="4" width="46.375" style="1" customWidth="1"/>
    <col min="5" max="5" width="11.375" style="1" customWidth="1"/>
    <col min="6" max="6" width="16.875" style="1" customWidth="1"/>
    <col min="7" max="73" width="11" style="1" customWidth="1"/>
    <col min="74" max="228" width="11" style="1"/>
    <col min="229" max="229" width="13.75" style="1" customWidth="1"/>
    <col min="230" max="230" width="11" style="1" customWidth="1"/>
    <col min="231" max="231" width="25.25" style="1" customWidth="1"/>
    <col min="232" max="232" width="9.875" style="1" customWidth="1"/>
    <col min="233" max="233" width="15.625" style="1" bestFit="1" customWidth="1"/>
    <col min="234" max="234" width="14.5" style="1" customWidth="1"/>
    <col min="235" max="236" width="12.875" style="1" customWidth="1"/>
    <col min="237" max="238" width="11" style="1" customWidth="1"/>
    <col min="239" max="239" width="12.875" style="1" customWidth="1"/>
    <col min="240" max="240" width="14.5" style="1" customWidth="1"/>
    <col min="241" max="241" width="12.875" style="1" customWidth="1"/>
    <col min="242" max="242" width="7.5" style="1" customWidth="1"/>
    <col min="243" max="243" width="10" style="1" customWidth="1"/>
    <col min="244" max="484" width="11" style="1"/>
    <col min="485" max="485" width="13.75" style="1" customWidth="1"/>
    <col min="486" max="486" width="11" style="1" customWidth="1"/>
    <col min="487" max="487" width="25.25" style="1" customWidth="1"/>
    <col min="488" max="488" width="9.875" style="1" customWidth="1"/>
    <col min="489" max="489" width="15.625" style="1" bestFit="1" customWidth="1"/>
    <col min="490" max="490" width="14.5" style="1" customWidth="1"/>
    <col min="491" max="492" width="12.875" style="1" customWidth="1"/>
    <col min="493" max="494" width="11" style="1" customWidth="1"/>
    <col min="495" max="495" width="12.875" style="1" customWidth="1"/>
    <col min="496" max="496" width="14.5" style="1" customWidth="1"/>
    <col min="497" max="497" width="12.875" style="1" customWidth="1"/>
    <col min="498" max="498" width="7.5" style="1" customWidth="1"/>
    <col min="499" max="499" width="10" style="1" customWidth="1"/>
    <col min="500" max="740" width="11" style="1"/>
    <col min="741" max="741" width="13.75" style="1" customWidth="1"/>
    <col min="742" max="742" width="11" style="1" customWidth="1"/>
    <col min="743" max="743" width="25.25" style="1" customWidth="1"/>
    <col min="744" max="744" width="9.875" style="1" customWidth="1"/>
    <col min="745" max="745" width="15.625" style="1" bestFit="1" customWidth="1"/>
    <col min="746" max="746" width="14.5" style="1" customWidth="1"/>
    <col min="747" max="748" width="12.875" style="1" customWidth="1"/>
    <col min="749" max="750" width="11" style="1" customWidth="1"/>
    <col min="751" max="751" width="12.875" style="1" customWidth="1"/>
    <col min="752" max="752" width="14.5" style="1" customWidth="1"/>
    <col min="753" max="753" width="12.875" style="1" customWidth="1"/>
    <col min="754" max="754" width="7.5" style="1" customWidth="1"/>
    <col min="755" max="755" width="10" style="1" customWidth="1"/>
    <col min="756" max="996" width="11" style="1"/>
    <col min="997" max="997" width="13.75" style="1" customWidth="1"/>
    <col min="998" max="998" width="11" style="1" customWidth="1"/>
    <col min="999" max="999" width="25.25" style="1" customWidth="1"/>
    <col min="1000" max="1000" width="9.875" style="1" customWidth="1"/>
    <col min="1001" max="1001" width="15.625" style="1" bestFit="1" customWidth="1"/>
    <col min="1002" max="1002" width="14.5" style="1" customWidth="1"/>
    <col min="1003" max="1004" width="12.875" style="1" customWidth="1"/>
    <col min="1005" max="1006" width="11" style="1" customWidth="1"/>
    <col min="1007" max="1007" width="12.875" style="1" customWidth="1"/>
    <col min="1008" max="1008" width="14.5" style="1" customWidth="1"/>
    <col min="1009" max="1009" width="12.875" style="1" customWidth="1"/>
    <col min="1010" max="1010" width="7.5" style="1" customWidth="1"/>
    <col min="1011" max="1011" width="10" style="1" customWidth="1"/>
    <col min="1012" max="1252" width="11" style="1"/>
    <col min="1253" max="1253" width="13.75" style="1" customWidth="1"/>
    <col min="1254" max="1254" width="11" style="1" customWidth="1"/>
    <col min="1255" max="1255" width="25.25" style="1" customWidth="1"/>
    <col min="1256" max="1256" width="9.875" style="1" customWidth="1"/>
    <col min="1257" max="1257" width="15.625" style="1" bestFit="1" customWidth="1"/>
    <col min="1258" max="1258" width="14.5" style="1" customWidth="1"/>
    <col min="1259" max="1260" width="12.875" style="1" customWidth="1"/>
    <col min="1261" max="1262" width="11" style="1" customWidth="1"/>
    <col min="1263" max="1263" width="12.875" style="1" customWidth="1"/>
    <col min="1264" max="1264" width="14.5" style="1" customWidth="1"/>
    <col min="1265" max="1265" width="12.875" style="1" customWidth="1"/>
    <col min="1266" max="1266" width="7.5" style="1" customWidth="1"/>
    <col min="1267" max="1267" width="10" style="1" customWidth="1"/>
    <col min="1268" max="1508" width="11" style="1"/>
    <col min="1509" max="1509" width="13.75" style="1" customWidth="1"/>
    <col min="1510" max="1510" width="11" style="1" customWidth="1"/>
    <col min="1511" max="1511" width="25.25" style="1" customWidth="1"/>
    <col min="1512" max="1512" width="9.875" style="1" customWidth="1"/>
    <col min="1513" max="1513" width="15.625" style="1" bestFit="1" customWidth="1"/>
    <col min="1514" max="1514" width="14.5" style="1" customWidth="1"/>
    <col min="1515" max="1516" width="12.875" style="1" customWidth="1"/>
    <col min="1517" max="1518" width="11" style="1" customWidth="1"/>
    <col min="1519" max="1519" width="12.875" style="1" customWidth="1"/>
    <col min="1520" max="1520" width="14.5" style="1" customWidth="1"/>
    <col min="1521" max="1521" width="12.875" style="1" customWidth="1"/>
    <col min="1522" max="1522" width="7.5" style="1" customWidth="1"/>
    <col min="1523" max="1523" width="10" style="1" customWidth="1"/>
    <col min="1524" max="1764" width="11" style="1"/>
    <col min="1765" max="1765" width="13.75" style="1" customWidth="1"/>
    <col min="1766" max="1766" width="11" style="1" customWidth="1"/>
    <col min="1767" max="1767" width="25.25" style="1" customWidth="1"/>
    <col min="1768" max="1768" width="9.875" style="1" customWidth="1"/>
    <col min="1769" max="1769" width="15.625" style="1" bestFit="1" customWidth="1"/>
    <col min="1770" max="1770" width="14.5" style="1" customWidth="1"/>
    <col min="1771" max="1772" width="12.875" style="1" customWidth="1"/>
    <col min="1773" max="1774" width="11" style="1" customWidth="1"/>
    <col min="1775" max="1775" width="12.875" style="1" customWidth="1"/>
    <col min="1776" max="1776" width="14.5" style="1" customWidth="1"/>
    <col min="1777" max="1777" width="12.875" style="1" customWidth="1"/>
    <col min="1778" max="1778" width="7.5" style="1" customWidth="1"/>
    <col min="1779" max="1779" width="10" style="1" customWidth="1"/>
    <col min="1780" max="2020" width="11" style="1"/>
    <col min="2021" max="2021" width="13.75" style="1" customWidth="1"/>
    <col min="2022" max="2022" width="11" style="1" customWidth="1"/>
    <col min="2023" max="2023" width="25.25" style="1" customWidth="1"/>
    <col min="2024" max="2024" width="9.875" style="1" customWidth="1"/>
    <col min="2025" max="2025" width="15.625" style="1" bestFit="1" customWidth="1"/>
    <col min="2026" max="2026" width="14.5" style="1" customWidth="1"/>
    <col min="2027" max="2028" width="12.875" style="1" customWidth="1"/>
    <col min="2029" max="2030" width="11" style="1" customWidth="1"/>
    <col min="2031" max="2031" width="12.875" style="1" customWidth="1"/>
    <col min="2032" max="2032" width="14.5" style="1" customWidth="1"/>
    <col min="2033" max="2033" width="12.875" style="1" customWidth="1"/>
    <col min="2034" max="2034" width="7.5" style="1" customWidth="1"/>
    <col min="2035" max="2035" width="10" style="1" customWidth="1"/>
    <col min="2036" max="2276" width="11" style="1"/>
    <col min="2277" max="2277" width="13.75" style="1" customWidth="1"/>
    <col min="2278" max="2278" width="11" style="1" customWidth="1"/>
    <col min="2279" max="2279" width="25.25" style="1" customWidth="1"/>
    <col min="2280" max="2280" width="9.875" style="1" customWidth="1"/>
    <col min="2281" max="2281" width="15.625" style="1" bestFit="1" customWidth="1"/>
    <col min="2282" max="2282" width="14.5" style="1" customWidth="1"/>
    <col min="2283" max="2284" width="12.875" style="1" customWidth="1"/>
    <col min="2285" max="2286" width="11" style="1" customWidth="1"/>
    <col min="2287" max="2287" width="12.875" style="1" customWidth="1"/>
    <col min="2288" max="2288" width="14.5" style="1" customWidth="1"/>
    <col min="2289" max="2289" width="12.875" style="1" customWidth="1"/>
    <col min="2290" max="2290" width="7.5" style="1" customWidth="1"/>
    <col min="2291" max="2291" width="10" style="1" customWidth="1"/>
    <col min="2292" max="2532" width="11" style="1"/>
    <col min="2533" max="2533" width="13.75" style="1" customWidth="1"/>
    <col min="2534" max="2534" width="11" style="1" customWidth="1"/>
    <col min="2535" max="2535" width="25.25" style="1" customWidth="1"/>
    <col min="2536" max="2536" width="9.875" style="1" customWidth="1"/>
    <col min="2537" max="2537" width="15.625" style="1" bestFit="1" customWidth="1"/>
    <col min="2538" max="2538" width="14.5" style="1" customWidth="1"/>
    <col min="2539" max="2540" width="12.875" style="1" customWidth="1"/>
    <col min="2541" max="2542" width="11" style="1" customWidth="1"/>
    <col min="2543" max="2543" width="12.875" style="1" customWidth="1"/>
    <col min="2544" max="2544" width="14.5" style="1" customWidth="1"/>
    <col min="2545" max="2545" width="12.875" style="1" customWidth="1"/>
    <col min="2546" max="2546" width="7.5" style="1" customWidth="1"/>
    <col min="2547" max="2547" width="10" style="1" customWidth="1"/>
    <col min="2548" max="2788" width="11" style="1"/>
    <col min="2789" max="2789" width="13.75" style="1" customWidth="1"/>
    <col min="2790" max="2790" width="11" style="1" customWidth="1"/>
    <col min="2791" max="2791" width="25.25" style="1" customWidth="1"/>
    <col min="2792" max="2792" width="9.875" style="1" customWidth="1"/>
    <col min="2793" max="2793" width="15.625" style="1" bestFit="1" customWidth="1"/>
    <col min="2794" max="2794" width="14.5" style="1" customWidth="1"/>
    <col min="2795" max="2796" width="12.875" style="1" customWidth="1"/>
    <col min="2797" max="2798" width="11" style="1" customWidth="1"/>
    <col min="2799" max="2799" width="12.875" style="1" customWidth="1"/>
    <col min="2800" max="2800" width="14.5" style="1" customWidth="1"/>
    <col min="2801" max="2801" width="12.875" style="1" customWidth="1"/>
    <col min="2802" max="2802" width="7.5" style="1" customWidth="1"/>
    <col min="2803" max="2803" width="10" style="1" customWidth="1"/>
    <col min="2804" max="3044" width="11" style="1"/>
    <col min="3045" max="3045" width="13.75" style="1" customWidth="1"/>
    <col min="3046" max="3046" width="11" style="1" customWidth="1"/>
    <col min="3047" max="3047" width="25.25" style="1" customWidth="1"/>
    <col min="3048" max="3048" width="9.875" style="1" customWidth="1"/>
    <col min="3049" max="3049" width="15.625" style="1" bestFit="1" customWidth="1"/>
    <col min="3050" max="3050" width="14.5" style="1" customWidth="1"/>
    <col min="3051" max="3052" width="12.875" style="1" customWidth="1"/>
    <col min="3053" max="3054" width="11" style="1" customWidth="1"/>
    <col min="3055" max="3055" width="12.875" style="1" customWidth="1"/>
    <col min="3056" max="3056" width="14.5" style="1" customWidth="1"/>
    <col min="3057" max="3057" width="12.875" style="1" customWidth="1"/>
    <col min="3058" max="3058" width="7.5" style="1" customWidth="1"/>
    <col min="3059" max="3059" width="10" style="1" customWidth="1"/>
    <col min="3060" max="3300" width="11" style="1"/>
    <col min="3301" max="3301" width="13.75" style="1" customWidth="1"/>
    <col min="3302" max="3302" width="11" style="1" customWidth="1"/>
    <col min="3303" max="3303" width="25.25" style="1" customWidth="1"/>
    <col min="3304" max="3304" width="9.875" style="1" customWidth="1"/>
    <col min="3305" max="3305" width="15.625" style="1" bestFit="1" customWidth="1"/>
    <col min="3306" max="3306" width="14.5" style="1" customWidth="1"/>
    <col min="3307" max="3308" width="12.875" style="1" customWidth="1"/>
    <col min="3309" max="3310" width="11" style="1" customWidth="1"/>
    <col min="3311" max="3311" width="12.875" style="1" customWidth="1"/>
    <col min="3312" max="3312" width="14.5" style="1" customWidth="1"/>
    <col min="3313" max="3313" width="12.875" style="1" customWidth="1"/>
    <col min="3314" max="3314" width="7.5" style="1" customWidth="1"/>
    <col min="3315" max="3315" width="10" style="1" customWidth="1"/>
    <col min="3316" max="3556" width="11" style="1"/>
    <col min="3557" max="3557" width="13.75" style="1" customWidth="1"/>
    <col min="3558" max="3558" width="11" style="1" customWidth="1"/>
    <col min="3559" max="3559" width="25.25" style="1" customWidth="1"/>
    <col min="3560" max="3560" width="9.875" style="1" customWidth="1"/>
    <col min="3561" max="3561" width="15.625" style="1" bestFit="1" customWidth="1"/>
    <col min="3562" max="3562" width="14.5" style="1" customWidth="1"/>
    <col min="3563" max="3564" width="12.875" style="1" customWidth="1"/>
    <col min="3565" max="3566" width="11" style="1" customWidth="1"/>
    <col min="3567" max="3567" width="12.875" style="1" customWidth="1"/>
    <col min="3568" max="3568" width="14.5" style="1" customWidth="1"/>
    <col min="3569" max="3569" width="12.875" style="1" customWidth="1"/>
    <col min="3570" max="3570" width="7.5" style="1" customWidth="1"/>
    <col min="3571" max="3571" width="10" style="1" customWidth="1"/>
    <col min="3572" max="3812" width="11" style="1"/>
    <col min="3813" max="3813" width="13.75" style="1" customWidth="1"/>
    <col min="3814" max="3814" width="11" style="1" customWidth="1"/>
    <col min="3815" max="3815" width="25.25" style="1" customWidth="1"/>
    <col min="3816" max="3816" width="9.875" style="1" customWidth="1"/>
    <col min="3817" max="3817" width="15.625" style="1" bestFit="1" customWidth="1"/>
    <col min="3818" max="3818" width="14.5" style="1" customWidth="1"/>
    <col min="3819" max="3820" width="12.875" style="1" customWidth="1"/>
    <col min="3821" max="3822" width="11" style="1" customWidth="1"/>
    <col min="3823" max="3823" width="12.875" style="1" customWidth="1"/>
    <col min="3824" max="3824" width="14.5" style="1" customWidth="1"/>
    <col min="3825" max="3825" width="12.875" style="1" customWidth="1"/>
    <col min="3826" max="3826" width="7.5" style="1" customWidth="1"/>
    <col min="3827" max="3827" width="10" style="1" customWidth="1"/>
    <col min="3828" max="4068" width="11" style="1"/>
    <col min="4069" max="4069" width="13.75" style="1" customWidth="1"/>
    <col min="4070" max="4070" width="11" style="1" customWidth="1"/>
    <col min="4071" max="4071" width="25.25" style="1" customWidth="1"/>
    <col min="4072" max="4072" width="9.875" style="1" customWidth="1"/>
    <col min="4073" max="4073" width="15.625" style="1" bestFit="1" customWidth="1"/>
    <col min="4074" max="4074" width="14.5" style="1" customWidth="1"/>
    <col min="4075" max="4076" width="12.875" style="1" customWidth="1"/>
    <col min="4077" max="4078" width="11" style="1" customWidth="1"/>
    <col min="4079" max="4079" width="12.875" style="1" customWidth="1"/>
    <col min="4080" max="4080" width="14.5" style="1" customWidth="1"/>
    <col min="4081" max="4081" width="12.875" style="1" customWidth="1"/>
    <col min="4082" max="4082" width="7.5" style="1" customWidth="1"/>
    <col min="4083" max="4083" width="10" style="1" customWidth="1"/>
    <col min="4084" max="4324" width="11" style="1"/>
    <col min="4325" max="4325" width="13.75" style="1" customWidth="1"/>
    <col min="4326" max="4326" width="11" style="1" customWidth="1"/>
    <col min="4327" max="4327" width="25.25" style="1" customWidth="1"/>
    <col min="4328" max="4328" width="9.875" style="1" customWidth="1"/>
    <col min="4329" max="4329" width="15.625" style="1" bestFit="1" customWidth="1"/>
    <col min="4330" max="4330" width="14.5" style="1" customWidth="1"/>
    <col min="4331" max="4332" width="12.875" style="1" customWidth="1"/>
    <col min="4333" max="4334" width="11" style="1" customWidth="1"/>
    <col min="4335" max="4335" width="12.875" style="1" customWidth="1"/>
    <col min="4336" max="4336" width="14.5" style="1" customWidth="1"/>
    <col min="4337" max="4337" width="12.875" style="1" customWidth="1"/>
    <col min="4338" max="4338" width="7.5" style="1" customWidth="1"/>
    <col min="4339" max="4339" width="10" style="1" customWidth="1"/>
    <col min="4340" max="4580" width="11" style="1"/>
    <col min="4581" max="4581" width="13.75" style="1" customWidth="1"/>
    <col min="4582" max="4582" width="11" style="1" customWidth="1"/>
    <col min="4583" max="4583" width="25.25" style="1" customWidth="1"/>
    <col min="4584" max="4584" width="9.875" style="1" customWidth="1"/>
    <col min="4585" max="4585" width="15.625" style="1" bestFit="1" customWidth="1"/>
    <col min="4586" max="4586" width="14.5" style="1" customWidth="1"/>
    <col min="4587" max="4588" width="12.875" style="1" customWidth="1"/>
    <col min="4589" max="4590" width="11" style="1" customWidth="1"/>
    <col min="4591" max="4591" width="12.875" style="1" customWidth="1"/>
    <col min="4592" max="4592" width="14.5" style="1" customWidth="1"/>
    <col min="4593" max="4593" width="12.875" style="1" customWidth="1"/>
    <col min="4594" max="4594" width="7.5" style="1" customWidth="1"/>
    <col min="4595" max="4595" width="10" style="1" customWidth="1"/>
    <col min="4596" max="4836" width="11" style="1"/>
    <col min="4837" max="4837" width="13.75" style="1" customWidth="1"/>
    <col min="4838" max="4838" width="11" style="1" customWidth="1"/>
    <col min="4839" max="4839" width="25.25" style="1" customWidth="1"/>
    <col min="4840" max="4840" width="9.875" style="1" customWidth="1"/>
    <col min="4841" max="4841" width="15.625" style="1" bestFit="1" customWidth="1"/>
    <col min="4842" max="4842" width="14.5" style="1" customWidth="1"/>
    <col min="4843" max="4844" width="12.875" style="1" customWidth="1"/>
    <col min="4845" max="4846" width="11" style="1" customWidth="1"/>
    <col min="4847" max="4847" width="12.875" style="1" customWidth="1"/>
    <col min="4848" max="4848" width="14.5" style="1" customWidth="1"/>
    <col min="4849" max="4849" width="12.875" style="1" customWidth="1"/>
    <col min="4850" max="4850" width="7.5" style="1" customWidth="1"/>
    <col min="4851" max="4851" width="10" style="1" customWidth="1"/>
    <col min="4852" max="5092" width="11" style="1"/>
    <col min="5093" max="5093" width="13.75" style="1" customWidth="1"/>
    <col min="5094" max="5094" width="11" style="1" customWidth="1"/>
    <col min="5095" max="5095" width="25.25" style="1" customWidth="1"/>
    <col min="5096" max="5096" width="9.875" style="1" customWidth="1"/>
    <col min="5097" max="5097" width="15.625" style="1" bestFit="1" customWidth="1"/>
    <col min="5098" max="5098" width="14.5" style="1" customWidth="1"/>
    <col min="5099" max="5100" width="12.875" style="1" customWidth="1"/>
    <col min="5101" max="5102" width="11" style="1" customWidth="1"/>
    <col min="5103" max="5103" width="12.875" style="1" customWidth="1"/>
    <col min="5104" max="5104" width="14.5" style="1" customWidth="1"/>
    <col min="5105" max="5105" width="12.875" style="1" customWidth="1"/>
    <col min="5106" max="5106" width="7.5" style="1" customWidth="1"/>
    <col min="5107" max="5107" width="10" style="1" customWidth="1"/>
    <col min="5108" max="5348" width="11" style="1"/>
    <col min="5349" max="5349" width="13.75" style="1" customWidth="1"/>
    <col min="5350" max="5350" width="11" style="1" customWidth="1"/>
    <col min="5351" max="5351" width="25.25" style="1" customWidth="1"/>
    <col min="5352" max="5352" width="9.875" style="1" customWidth="1"/>
    <col min="5353" max="5353" width="15.625" style="1" bestFit="1" customWidth="1"/>
    <col min="5354" max="5354" width="14.5" style="1" customWidth="1"/>
    <col min="5355" max="5356" width="12.875" style="1" customWidth="1"/>
    <col min="5357" max="5358" width="11" style="1" customWidth="1"/>
    <col min="5359" max="5359" width="12.875" style="1" customWidth="1"/>
    <col min="5360" max="5360" width="14.5" style="1" customWidth="1"/>
    <col min="5361" max="5361" width="12.875" style="1" customWidth="1"/>
    <col min="5362" max="5362" width="7.5" style="1" customWidth="1"/>
    <col min="5363" max="5363" width="10" style="1" customWidth="1"/>
    <col min="5364" max="5604" width="11" style="1"/>
    <col min="5605" max="5605" width="13.75" style="1" customWidth="1"/>
    <col min="5606" max="5606" width="11" style="1" customWidth="1"/>
    <col min="5607" max="5607" width="25.25" style="1" customWidth="1"/>
    <col min="5608" max="5608" width="9.875" style="1" customWidth="1"/>
    <col min="5609" max="5609" width="15.625" style="1" bestFit="1" customWidth="1"/>
    <col min="5610" max="5610" width="14.5" style="1" customWidth="1"/>
    <col min="5611" max="5612" width="12.875" style="1" customWidth="1"/>
    <col min="5613" max="5614" width="11" style="1" customWidth="1"/>
    <col min="5615" max="5615" width="12.875" style="1" customWidth="1"/>
    <col min="5616" max="5616" width="14.5" style="1" customWidth="1"/>
    <col min="5617" max="5617" width="12.875" style="1" customWidth="1"/>
    <col min="5618" max="5618" width="7.5" style="1" customWidth="1"/>
    <col min="5619" max="5619" width="10" style="1" customWidth="1"/>
    <col min="5620" max="5860" width="11" style="1"/>
    <col min="5861" max="5861" width="13.75" style="1" customWidth="1"/>
    <col min="5862" max="5862" width="11" style="1" customWidth="1"/>
    <col min="5863" max="5863" width="25.25" style="1" customWidth="1"/>
    <col min="5864" max="5864" width="9.875" style="1" customWidth="1"/>
    <col min="5865" max="5865" width="15.625" style="1" bestFit="1" customWidth="1"/>
    <col min="5866" max="5866" width="14.5" style="1" customWidth="1"/>
    <col min="5867" max="5868" width="12.875" style="1" customWidth="1"/>
    <col min="5869" max="5870" width="11" style="1" customWidth="1"/>
    <col min="5871" max="5871" width="12.875" style="1" customWidth="1"/>
    <col min="5872" max="5872" width="14.5" style="1" customWidth="1"/>
    <col min="5873" max="5873" width="12.875" style="1" customWidth="1"/>
    <col min="5874" max="5874" width="7.5" style="1" customWidth="1"/>
    <col min="5875" max="5875" width="10" style="1" customWidth="1"/>
    <col min="5876" max="6116" width="11" style="1"/>
    <col min="6117" max="6117" width="13.75" style="1" customWidth="1"/>
    <col min="6118" max="6118" width="11" style="1" customWidth="1"/>
    <col min="6119" max="6119" width="25.25" style="1" customWidth="1"/>
    <col min="6120" max="6120" width="9.875" style="1" customWidth="1"/>
    <col min="6121" max="6121" width="15.625" style="1" bestFit="1" customWidth="1"/>
    <col min="6122" max="6122" width="14.5" style="1" customWidth="1"/>
    <col min="6123" max="6124" width="12.875" style="1" customWidth="1"/>
    <col min="6125" max="6126" width="11" style="1" customWidth="1"/>
    <col min="6127" max="6127" width="12.875" style="1" customWidth="1"/>
    <col min="6128" max="6128" width="14.5" style="1" customWidth="1"/>
    <col min="6129" max="6129" width="12.875" style="1" customWidth="1"/>
    <col min="6130" max="6130" width="7.5" style="1" customWidth="1"/>
    <col min="6131" max="6131" width="10" style="1" customWidth="1"/>
    <col min="6132" max="6372" width="11" style="1"/>
    <col min="6373" max="6373" width="13.75" style="1" customWidth="1"/>
    <col min="6374" max="6374" width="11" style="1" customWidth="1"/>
    <col min="6375" max="6375" width="25.25" style="1" customWidth="1"/>
    <col min="6376" max="6376" width="9.875" style="1" customWidth="1"/>
    <col min="6377" max="6377" width="15.625" style="1" bestFit="1" customWidth="1"/>
    <col min="6378" max="6378" width="14.5" style="1" customWidth="1"/>
    <col min="6379" max="6380" width="12.875" style="1" customWidth="1"/>
    <col min="6381" max="6382" width="11" style="1" customWidth="1"/>
    <col min="6383" max="6383" width="12.875" style="1" customWidth="1"/>
    <col min="6384" max="6384" width="14.5" style="1" customWidth="1"/>
    <col min="6385" max="6385" width="12.875" style="1" customWidth="1"/>
    <col min="6386" max="6386" width="7.5" style="1" customWidth="1"/>
    <col min="6387" max="6387" width="10" style="1" customWidth="1"/>
    <col min="6388" max="6628" width="11" style="1"/>
    <col min="6629" max="6629" width="13.75" style="1" customWidth="1"/>
    <col min="6630" max="6630" width="11" style="1" customWidth="1"/>
    <col min="6631" max="6631" width="25.25" style="1" customWidth="1"/>
    <col min="6632" max="6632" width="9.875" style="1" customWidth="1"/>
    <col min="6633" max="6633" width="15.625" style="1" bestFit="1" customWidth="1"/>
    <col min="6634" max="6634" width="14.5" style="1" customWidth="1"/>
    <col min="6635" max="6636" width="12.875" style="1" customWidth="1"/>
    <col min="6637" max="6638" width="11" style="1" customWidth="1"/>
    <col min="6639" max="6639" width="12.875" style="1" customWidth="1"/>
    <col min="6640" max="6640" width="14.5" style="1" customWidth="1"/>
    <col min="6641" max="6641" width="12.875" style="1" customWidth="1"/>
    <col min="6642" max="6642" width="7.5" style="1" customWidth="1"/>
    <col min="6643" max="6643" width="10" style="1" customWidth="1"/>
    <col min="6644" max="6884" width="11" style="1"/>
    <col min="6885" max="6885" width="13.75" style="1" customWidth="1"/>
    <col min="6886" max="6886" width="11" style="1" customWidth="1"/>
    <col min="6887" max="6887" width="25.25" style="1" customWidth="1"/>
    <col min="6888" max="6888" width="9.875" style="1" customWidth="1"/>
    <col min="6889" max="6889" width="15.625" style="1" bestFit="1" customWidth="1"/>
    <col min="6890" max="6890" width="14.5" style="1" customWidth="1"/>
    <col min="6891" max="6892" width="12.875" style="1" customWidth="1"/>
    <col min="6893" max="6894" width="11" style="1" customWidth="1"/>
    <col min="6895" max="6895" width="12.875" style="1" customWidth="1"/>
    <col min="6896" max="6896" width="14.5" style="1" customWidth="1"/>
    <col min="6897" max="6897" width="12.875" style="1" customWidth="1"/>
    <col min="6898" max="6898" width="7.5" style="1" customWidth="1"/>
    <col min="6899" max="6899" width="10" style="1" customWidth="1"/>
    <col min="6900" max="7140" width="11" style="1"/>
    <col min="7141" max="7141" width="13.75" style="1" customWidth="1"/>
    <col min="7142" max="7142" width="11" style="1" customWidth="1"/>
    <col min="7143" max="7143" width="25.25" style="1" customWidth="1"/>
    <col min="7144" max="7144" width="9.875" style="1" customWidth="1"/>
    <col min="7145" max="7145" width="15.625" style="1" bestFit="1" customWidth="1"/>
    <col min="7146" max="7146" width="14.5" style="1" customWidth="1"/>
    <col min="7147" max="7148" width="12.875" style="1" customWidth="1"/>
    <col min="7149" max="7150" width="11" style="1" customWidth="1"/>
    <col min="7151" max="7151" width="12.875" style="1" customWidth="1"/>
    <col min="7152" max="7152" width="14.5" style="1" customWidth="1"/>
    <col min="7153" max="7153" width="12.875" style="1" customWidth="1"/>
    <col min="7154" max="7154" width="7.5" style="1" customWidth="1"/>
    <col min="7155" max="7155" width="10" style="1" customWidth="1"/>
    <col min="7156" max="7396" width="11" style="1"/>
    <col min="7397" max="7397" width="13.75" style="1" customWidth="1"/>
    <col min="7398" max="7398" width="11" style="1" customWidth="1"/>
    <col min="7399" max="7399" width="25.25" style="1" customWidth="1"/>
    <col min="7400" max="7400" width="9.875" style="1" customWidth="1"/>
    <col min="7401" max="7401" width="15.625" style="1" bestFit="1" customWidth="1"/>
    <col min="7402" max="7402" width="14.5" style="1" customWidth="1"/>
    <col min="7403" max="7404" width="12.875" style="1" customWidth="1"/>
    <col min="7405" max="7406" width="11" style="1" customWidth="1"/>
    <col min="7407" max="7407" width="12.875" style="1" customWidth="1"/>
    <col min="7408" max="7408" width="14.5" style="1" customWidth="1"/>
    <col min="7409" max="7409" width="12.875" style="1" customWidth="1"/>
    <col min="7410" max="7410" width="7.5" style="1" customWidth="1"/>
    <col min="7411" max="7411" width="10" style="1" customWidth="1"/>
    <col min="7412" max="7652" width="11" style="1"/>
    <col min="7653" max="7653" width="13.75" style="1" customWidth="1"/>
    <col min="7654" max="7654" width="11" style="1" customWidth="1"/>
    <col min="7655" max="7655" width="25.25" style="1" customWidth="1"/>
    <col min="7656" max="7656" width="9.875" style="1" customWidth="1"/>
    <col min="7657" max="7657" width="15.625" style="1" bestFit="1" customWidth="1"/>
    <col min="7658" max="7658" width="14.5" style="1" customWidth="1"/>
    <col min="7659" max="7660" width="12.875" style="1" customWidth="1"/>
    <col min="7661" max="7662" width="11" style="1" customWidth="1"/>
    <col min="7663" max="7663" width="12.875" style="1" customWidth="1"/>
    <col min="7664" max="7664" width="14.5" style="1" customWidth="1"/>
    <col min="7665" max="7665" width="12.875" style="1" customWidth="1"/>
    <col min="7666" max="7666" width="7.5" style="1" customWidth="1"/>
    <col min="7667" max="7667" width="10" style="1" customWidth="1"/>
    <col min="7668" max="7908" width="11" style="1"/>
    <col min="7909" max="7909" width="13.75" style="1" customWidth="1"/>
    <col min="7910" max="7910" width="11" style="1" customWidth="1"/>
    <col min="7911" max="7911" width="25.25" style="1" customWidth="1"/>
    <col min="7912" max="7912" width="9.875" style="1" customWidth="1"/>
    <col min="7913" max="7913" width="15.625" style="1" bestFit="1" customWidth="1"/>
    <col min="7914" max="7914" width="14.5" style="1" customWidth="1"/>
    <col min="7915" max="7916" width="12.875" style="1" customWidth="1"/>
    <col min="7917" max="7918" width="11" style="1" customWidth="1"/>
    <col min="7919" max="7919" width="12.875" style="1" customWidth="1"/>
    <col min="7920" max="7920" width="14.5" style="1" customWidth="1"/>
    <col min="7921" max="7921" width="12.875" style="1" customWidth="1"/>
    <col min="7922" max="7922" width="7.5" style="1" customWidth="1"/>
    <col min="7923" max="7923" width="10" style="1" customWidth="1"/>
    <col min="7924" max="8164" width="11" style="1"/>
    <col min="8165" max="8165" width="13.75" style="1" customWidth="1"/>
    <col min="8166" max="8166" width="11" style="1" customWidth="1"/>
    <col min="8167" max="8167" width="25.25" style="1" customWidth="1"/>
    <col min="8168" max="8168" width="9.875" style="1" customWidth="1"/>
    <col min="8169" max="8169" width="15.625" style="1" bestFit="1" customWidth="1"/>
    <col min="8170" max="8170" width="14.5" style="1" customWidth="1"/>
    <col min="8171" max="8172" width="12.875" style="1" customWidth="1"/>
    <col min="8173" max="8174" width="11" style="1" customWidth="1"/>
    <col min="8175" max="8175" width="12.875" style="1" customWidth="1"/>
    <col min="8176" max="8176" width="14.5" style="1" customWidth="1"/>
    <col min="8177" max="8177" width="12.875" style="1" customWidth="1"/>
    <col min="8178" max="8178" width="7.5" style="1" customWidth="1"/>
    <col min="8179" max="8179" width="10" style="1" customWidth="1"/>
    <col min="8180" max="8420" width="11" style="1"/>
    <col min="8421" max="8421" width="13.75" style="1" customWidth="1"/>
    <col min="8422" max="8422" width="11" style="1" customWidth="1"/>
    <col min="8423" max="8423" width="25.25" style="1" customWidth="1"/>
    <col min="8424" max="8424" width="9.875" style="1" customWidth="1"/>
    <col min="8425" max="8425" width="15.625" style="1" bestFit="1" customWidth="1"/>
    <col min="8426" max="8426" width="14.5" style="1" customWidth="1"/>
    <col min="8427" max="8428" width="12.875" style="1" customWidth="1"/>
    <col min="8429" max="8430" width="11" style="1" customWidth="1"/>
    <col min="8431" max="8431" width="12.875" style="1" customWidth="1"/>
    <col min="8432" max="8432" width="14.5" style="1" customWidth="1"/>
    <col min="8433" max="8433" width="12.875" style="1" customWidth="1"/>
    <col min="8434" max="8434" width="7.5" style="1" customWidth="1"/>
    <col min="8435" max="8435" width="10" style="1" customWidth="1"/>
    <col min="8436" max="8676" width="11" style="1"/>
    <col min="8677" max="8677" width="13.75" style="1" customWidth="1"/>
    <col min="8678" max="8678" width="11" style="1" customWidth="1"/>
    <col min="8679" max="8679" width="25.25" style="1" customWidth="1"/>
    <col min="8680" max="8680" width="9.875" style="1" customWidth="1"/>
    <col min="8681" max="8681" width="15.625" style="1" bestFit="1" customWidth="1"/>
    <col min="8682" max="8682" width="14.5" style="1" customWidth="1"/>
    <col min="8683" max="8684" width="12.875" style="1" customWidth="1"/>
    <col min="8685" max="8686" width="11" style="1" customWidth="1"/>
    <col min="8687" max="8687" width="12.875" style="1" customWidth="1"/>
    <col min="8688" max="8688" width="14.5" style="1" customWidth="1"/>
    <col min="8689" max="8689" width="12.875" style="1" customWidth="1"/>
    <col min="8690" max="8690" width="7.5" style="1" customWidth="1"/>
    <col min="8691" max="8691" width="10" style="1" customWidth="1"/>
    <col min="8692" max="8932" width="11" style="1"/>
    <col min="8933" max="8933" width="13.75" style="1" customWidth="1"/>
    <col min="8934" max="8934" width="11" style="1" customWidth="1"/>
    <col min="8935" max="8935" width="25.25" style="1" customWidth="1"/>
    <col min="8936" max="8936" width="9.875" style="1" customWidth="1"/>
    <col min="8937" max="8937" width="15.625" style="1" bestFit="1" customWidth="1"/>
    <col min="8938" max="8938" width="14.5" style="1" customWidth="1"/>
    <col min="8939" max="8940" width="12.875" style="1" customWidth="1"/>
    <col min="8941" max="8942" width="11" style="1" customWidth="1"/>
    <col min="8943" max="8943" width="12.875" style="1" customWidth="1"/>
    <col min="8944" max="8944" width="14.5" style="1" customWidth="1"/>
    <col min="8945" max="8945" width="12.875" style="1" customWidth="1"/>
    <col min="8946" max="8946" width="7.5" style="1" customWidth="1"/>
    <col min="8947" max="8947" width="10" style="1" customWidth="1"/>
    <col min="8948" max="9188" width="11" style="1"/>
    <col min="9189" max="9189" width="13.75" style="1" customWidth="1"/>
    <col min="9190" max="9190" width="11" style="1" customWidth="1"/>
    <col min="9191" max="9191" width="25.25" style="1" customWidth="1"/>
    <col min="9192" max="9192" width="9.875" style="1" customWidth="1"/>
    <col min="9193" max="9193" width="15.625" style="1" bestFit="1" customWidth="1"/>
    <col min="9194" max="9194" width="14.5" style="1" customWidth="1"/>
    <col min="9195" max="9196" width="12.875" style="1" customWidth="1"/>
    <col min="9197" max="9198" width="11" style="1" customWidth="1"/>
    <col min="9199" max="9199" width="12.875" style="1" customWidth="1"/>
    <col min="9200" max="9200" width="14.5" style="1" customWidth="1"/>
    <col min="9201" max="9201" width="12.875" style="1" customWidth="1"/>
    <col min="9202" max="9202" width="7.5" style="1" customWidth="1"/>
    <col min="9203" max="9203" width="10" style="1" customWidth="1"/>
    <col min="9204" max="9444" width="11" style="1"/>
    <col min="9445" max="9445" width="13.75" style="1" customWidth="1"/>
    <col min="9446" max="9446" width="11" style="1" customWidth="1"/>
    <col min="9447" max="9447" width="25.25" style="1" customWidth="1"/>
    <col min="9448" max="9448" width="9.875" style="1" customWidth="1"/>
    <col min="9449" max="9449" width="15.625" style="1" bestFit="1" customWidth="1"/>
    <col min="9450" max="9450" width="14.5" style="1" customWidth="1"/>
    <col min="9451" max="9452" width="12.875" style="1" customWidth="1"/>
    <col min="9453" max="9454" width="11" style="1" customWidth="1"/>
    <col min="9455" max="9455" width="12.875" style="1" customWidth="1"/>
    <col min="9456" max="9456" width="14.5" style="1" customWidth="1"/>
    <col min="9457" max="9457" width="12.875" style="1" customWidth="1"/>
    <col min="9458" max="9458" width="7.5" style="1" customWidth="1"/>
    <col min="9459" max="9459" width="10" style="1" customWidth="1"/>
    <col min="9460" max="9700" width="11" style="1"/>
    <col min="9701" max="9701" width="13.75" style="1" customWidth="1"/>
    <col min="9702" max="9702" width="11" style="1" customWidth="1"/>
    <col min="9703" max="9703" width="25.25" style="1" customWidth="1"/>
    <col min="9704" max="9704" width="9.875" style="1" customWidth="1"/>
    <col min="9705" max="9705" width="15.625" style="1" bestFit="1" customWidth="1"/>
    <col min="9706" max="9706" width="14.5" style="1" customWidth="1"/>
    <col min="9707" max="9708" width="12.875" style="1" customWidth="1"/>
    <col min="9709" max="9710" width="11" style="1" customWidth="1"/>
    <col min="9711" max="9711" width="12.875" style="1" customWidth="1"/>
    <col min="9712" max="9712" width="14.5" style="1" customWidth="1"/>
    <col min="9713" max="9713" width="12.875" style="1" customWidth="1"/>
    <col min="9714" max="9714" width="7.5" style="1" customWidth="1"/>
    <col min="9715" max="9715" width="10" style="1" customWidth="1"/>
    <col min="9716" max="9956" width="11" style="1"/>
    <col min="9957" max="9957" width="13.75" style="1" customWidth="1"/>
    <col min="9958" max="9958" width="11" style="1" customWidth="1"/>
    <col min="9959" max="9959" width="25.25" style="1" customWidth="1"/>
    <col min="9960" max="9960" width="9.875" style="1" customWidth="1"/>
    <col min="9961" max="9961" width="15.625" style="1" bestFit="1" customWidth="1"/>
    <col min="9962" max="9962" width="14.5" style="1" customWidth="1"/>
    <col min="9963" max="9964" width="12.875" style="1" customWidth="1"/>
    <col min="9965" max="9966" width="11" style="1" customWidth="1"/>
    <col min="9967" max="9967" width="12.875" style="1" customWidth="1"/>
    <col min="9968" max="9968" width="14.5" style="1" customWidth="1"/>
    <col min="9969" max="9969" width="12.875" style="1" customWidth="1"/>
    <col min="9970" max="9970" width="7.5" style="1" customWidth="1"/>
    <col min="9971" max="9971" width="10" style="1" customWidth="1"/>
    <col min="9972" max="10212" width="11" style="1"/>
    <col min="10213" max="10213" width="13.75" style="1" customWidth="1"/>
    <col min="10214" max="10214" width="11" style="1" customWidth="1"/>
    <col min="10215" max="10215" width="25.25" style="1" customWidth="1"/>
    <col min="10216" max="10216" width="9.875" style="1" customWidth="1"/>
    <col min="10217" max="10217" width="15.625" style="1" bestFit="1" customWidth="1"/>
    <col min="10218" max="10218" width="14.5" style="1" customWidth="1"/>
    <col min="10219" max="10220" width="12.875" style="1" customWidth="1"/>
    <col min="10221" max="10222" width="11" style="1" customWidth="1"/>
    <col min="10223" max="10223" width="12.875" style="1" customWidth="1"/>
    <col min="10224" max="10224" width="14.5" style="1" customWidth="1"/>
    <col min="10225" max="10225" width="12.875" style="1" customWidth="1"/>
    <col min="10226" max="10226" width="7.5" style="1" customWidth="1"/>
    <col min="10227" max="10227" width="10" style="1" customWidth="1"/>
    <col min="10228" max="10468" width="11" style="1"/>
    <col min="10469" max="10469" width="13.75" style="1" customWidth="1"/>
    <col min="10470" max="10470" width="11" style="1" customWidth="1"/>
    <col min="10471" max="10471" width="25.25" style="1" customWidth="1"/>
    <col min="10472" max="10472" width="9.875" style="1" customWidth="1"/>
    <col min="10473" max="10473" width="15.625" style="1" bestFit="1" customWidth="1"/>
    <col min="10474" max="10474" width="14.5" style="1" customWidth="1"/>
    <col min="10475" max="10476" width="12.875" style="1" customWidth="1"/>
    <col min="10477" max="10478" width="11" style="1" customWidth="1"/>
    <col min="10479" max="10479" width="12.875" style="1" customWidth="1"/>
    <col min="10480" max="10480" width="14.5" style="1" customWidth="1"/>
    <col min="10481" max="10481" width="12.875" style="1" customWidth="1"/>
    <col min="10482" max="10482" width="7.5" style="1" customWidth="1"/>
    <col min="10483" max="10483" width="10" style="1" customWidth="1"/>
    <col min="10484" max="10724" width="11" style="1"/>
    <col min="10725" max="10725" width="13.75" style="1" customWidth="1"/>
    <col min="10726" max="10726" width="11" style="1" customWidth="1"/>
    <col min="10727" max="10727" width="25.25" style="1" customWidth="1"/>
    <col min="10728" max="10728" width="9.875" style="1" customWidth="1"/>
    <col min="10729" max="10729" width="15.625" style="1" bestFit="1" customWidth="1"/>
    <col min="10730" max="10730" width="14.5" style="1" customWidth="1"/>
    <col min="10731" max="10732" width="12.875" style="1" customWidth="1"/>
    <col min="10733" max="10734" width="11" style="1" customWidth="1"/>
    <col min="10735" max="10735" width="12.875" style="1" customWidth="1"/>
    <col min="10736" max="10736" width="14.5" style="1" customWidth="1"/>
    <col min="10737" max="10737" width="12.875" style="1" customWidth="1"/>
    <col min="10738" max="10738" width="7.5" style="1" customWidth="1"/>
    <col min="10739" max="10739" width="10" style="1" customWidth="1"/>
    <col min="10740" max="10980" width="11" style="1"/>
    <col min="10981" max="10981" width="13.75" style="1" customWidth="1"/>
    <col min="10982" max="10982" width="11" style="1" customWidth="1"/>
    <col min="10983" max="10983" width="25.25" style="1" customWidth="1"/>
    <col min="10984" max="10984" width="9.875" style="1" customWidth="1"/>
    <col min="10985" max="10985" width="15.625" style="1" bestFit="1" customWidth="1"/>
    <col min="10986" max="10986" width="14.5" style="1" customWidth="1"/>
    <col min="10987" max="10988" width="12.875" style="1" customWidth="1"/>
    <col min="10989" max="10990" width="11" style="1" customWidth="1"/>
    <col min="10991" max="10991" width="12.875" style="1" customWidth="1"/>
    <col min="10992" max="10992" width="14.5" style="1" customWidth="1"/>
    <col min="10993" max="10993" width="12.875" style="1" customWidth="1"/>
    <col min="10994" max="10994" width="7.5" style="1" customWidth="1"/>
    <col min="10995" max="10995" width="10" style="1" customWidth="1"/>
    <col min="10996" max="11236" width="11" style="1"/>
    <col min="11237" max="11237" width="13.75" style="1" customWidth="1"/>
    <col min="11238" max="11238" width="11" style="1" customWidth="1"/>
    <col min="11239" max="11239" width="25.25" style="1" customWidth="1"/>
    <col min="11240" max="11240" width="9.875" style="1" customWidth="1"/>
    <col min="11241" max="11241" width="15.625" style="1" bestFit="1" customWidth="1"/>
    <col min="11242" max="11242" width="14.5" style="1" customWidth="1"/>
    <col min="11243" max="11244" width="12.875" style="1" customWidth="1"/>
    <col min="11245" max="11246" width="11" style="1" customWidth="1"/>
    <col min="11247" max="11247" width="12.875" style="1" customWidth="1"/>
    <col min="11248" max="11248" width="14.5" style="1" customWidth="1"/>
    <col min="11249" max="11249" width="12.875" style="1" customWidth="1"/>
    <col min="11250" max="11250" width="7.5" style="1" customWidth="1"/>
    <col min="11251" max="11251" width="10" style="1" customWidth="1"/>
    <col min="11252" max="11492" width="11" style="1"/>
    <col min="11493" max="11493" width="13.75" style="1" customWidth="1"/>
    <col min="11494" max="11494" width="11" style="1" customWidth="1"/>
    <col min="11495" max="11495" width="25.25" style="1" customWidth="1"/>
    <col min="11496" max="11496" width="9.875" style="1" customWidth="1"/>
    <col min="11497" max="11497" width="15.625" style="1" bestFit="1" customWidth="1"/>
    <col min="11498" max="11498" width="14.5" style="1" customWidth="1"/>
    <col min="11499" max="11500" width="12.875" style="1" customWidth="1"/>
    <col min="11501" max="11502" width="11" style="1" customWidth="1"/>
    <col min="11503" max="11503" width="12.875" style="1" customWidth="1"/>
    <col min="11504" max="11504" width="14.5" style="1" customWidth="1"/>
    <col min="11505" max="11505" width="12.875" style="1" customWidth="1"/>
    <col min="11506" max="11506" width="7.5" style="1" customWidth="1"/>
    <col min="11507" max="11507" width="10" style="1" customWidth="1"/>
    <col min="11508" max="11748" width="11" style="1"/>
    <col min="11749" max="11749" width="13.75" style="1" customWidth="1"/>
    <col min="11750" max="11750" width="11" style="1" customWidth="1"/>
    <col min="11751" max="11751" width="25.25" style="1" customWidth="1"/>
    <col min="11752" max="11752" width="9.875" style="1" customWidth="1"/>
    <col min="11753" max="11753" width="15.625" style="1" bestFit="1" customWidth="1"/>
    <col min="11754" max="11754" width="14.5" style="1" customWidth="1"/>
    <col min="11755" max="11756" width="12.875" style="1" customWidth="1"/>
    <col min="11757" max="11758" width="11" style="1" customWidth="1"/>
    <col min="11759" max="11759" width="12.875" style="1" customWidth="1"/>
    <col min="11760" max="11760" width="14.5" style="1" customWidth="1"/>
    <col min="11761" max="11761" width="12.875" style="1" customWidth="1"/>
    <col min="11762" max="11762" width="7.5" style="1" customWidth="1"/>
    <col min="11763" max="11763" width="10" style="1" customWidth="1"/>
    <col min="11764" max="12004" width="11" style="1"/>
    <col min="12005" max="12005" width="13.75" style="1" customWidth="1"/>
    <col min="12006" max="12006" width="11" style="1" customWidth="1"/>
    <col min="12007" max="12007" width="25.25" style="1" customWidth="1"/>
    <col min="12008" max="12008" width="9.875" style="1" customWidth="1"/>
    <col min="12009" max="12009" width="15.625" style="1" bestFit="1" customWidth="1"/>
    <col min="12010" max="12010" width="14.5" style="1" customWidth="1"/>
    <col min="12011" max="12012" width="12.875" style="1" customWidth="1"/>
    <col min="12013" max="12014" width="11" style="1" customWidth="1"/>
    <col min="12015" max="12015" width="12.875" style="1" customWidth="1"/>
    <col min="12016" max="12016" width="14.5" style="1" customWidth="1"/>
    <col min="12017" max="12017" width="12.875" style="1" customWidth="1"/>
    <col min="12018" max="12018" width="7.5" style="1" customWidth="1"/>
    <col min="12019" max="12019" width="10" style="1" customWidth="1"/>
    <col min="12020" max="12260" width="11" style="1"/>
    <col min="12261" max="12261" width="13.75" style="1" customWidth="1"/>
    <col min="12262" max="12262" width="11" style="1" customWidth="1"/>
    <col min="12263" max="12263" width="25.25" style="1" customWidth="1"/>
    <col min="12264" max="12264" width="9.875" style="1" customWidth="1"/>
    <col min="12265" max="12265" width="15.625" style="1" bestFit="1" customWidth="1"/>
    <col min="12266" max="12266" width="14.5" style="1" customWidth="1"/>
    <col min="12267" max="12268" width="12.875" style="1" customWidth="1"/>
    <col min="12269" max="12270" width="11" style="1" customWidth="1"/>
    <col min="12271" max="12271" width="12.875" style="1" customWidth="1"/>
    <col min="12272" max="12272" width="14.5" style="1" customWidth="1"/>
    <col min="12273" max="12273" width="12.875" style="1" customWidth="1"/>
    <col min="12274" max="12274" width="7.5" style="1" customWidth="1"/>
    <col min="12275" max="12275" width="10" style="1" customWidth="1"/>
    <col min="12276" max="12516" width="11" style="1"/>
    <col min="12517" max="12517" width="13.75" style="1" customWidth="1"/>
    <col min="12518" max="12518" width="11" style="1" customWidth="1"/>
    <col min="12519" max="12519" width="25.25" style="1" customWidth="1"/>
    <col min="12520" max="12520" width="9.875" style="1" customWidth="1"/>
    <col min="12521" max="12521" width="15.625" style="1" bestFit="1" customWidth="1"/>
    <col min="12522" max="12522" width="14.5" style="1" customWidth="1"/>
    <col min="12523" max="12524" width="12.875" style="1" customWidth="1"/>
    <col min="12525" max="12526" width="11" style="1" customWidth="1"/>
    <col min="12527" max="12527" width="12.875" style="1" customWidth="1"/>
    <col min="12528" max="12528" width="14.5" style="1" customWidth="1"/>
    <col min="12529" max="12529" width="12.875" style="1" customWidth="1"/>
    <col min="12530" max="12530" width="7.5" style="1" customWidth="1"/>
    <col min="12531" max="12531" width="10" style="1" customWidth="1"/>
    <col min="12532" max="12772" width="11" style="1"/>
    <col min="12773" max="12773" width="13.75" style="1" customWidth="1"/>
    <col min="12774" max="12774" width="11" style="1" customWidth="1"/>
    <col min="12775" max="12775" width="25.25" style="1" customWidth="1"/>
    <col min="12776" max="12776" width="9.875" style="1" customWidth="1"/>
    <col min="12777" max="12777" width="15.625" style="1" bestFit="1" customWidth="1"/>
    <col min="12778" max="12778" width="14.5" style="1" customWidth="1"/>
    <col min="12779" max="12780" width="12.875" style="1" customWidth="1"/>
    <col min="12781" max="12782" width="11" style="1" customWidth="1"/>
    <col min="12783" max="12783" width="12.875" style="1" customWidth="1"/>
    <col min="12784" max="12784" width="14.5" style="1" customWidth="1"/>
    <col min="12785" max="12785" width="12.875" style="1" customWidth="1"/>
    <col min="12786" max="12786" width="7.5" style="1" customWidth="1"/>
    <col min="12787" max="12787" width="10" style="1" customWidth="1"/>
    <col min="12788" max="13028" width="11" style="1"/>
    <col min="13029" max="13029" width="13.75" style="1" customWidth="1"/>
    <col min="13030" max="13030" width="11" style="1" customWidth="1"/>
    <col min="13031" max="13031" width="25.25" style="1" customWidth="1"/>
    <col min="13032" max="13032" width="9.875" style="1" customWidth="1"/>
    <col min="13033" max="13033" width="15.625" style="1" bestFit="1" customWidth="1"/>
    <col min="13034" max="13034" width="14.5" style="1" customWidth="1"/>
    <col min="13035" max="13036" width="12.875" style="1" customWidth="1"/>
    <col min="13037" max="13038" width="11" style="1" customWidth="1"/>
    <col min="13039" max="13039" width="12.875" style="1" customWidth="1"/>
    <col min="13040" max="13040" width="14.5" style="1" customWidth="1"/>
    <col min="13041" max="13041" width="12.875" style="1" customWidth="1"/>
    <col min="13042" max="13042" width="7.5" style="1" customWidth="1"/>
    <col min="13043" max="13043" width="10" style="1" customWidth="1"/>
    <col min="13044" max="13284" width="11" style="1"/>
    <col min="13285" max="13285" width="13.75" style="1" customWidth="1"/>
    <col min="13286" max="13286" width="11" style="1" customWidth="1"/>
    <col min="13287" max="13287" width="25.25" style="1" customWidth="1"/>
    <col min="13288" max="13288" width="9.875" style="1" customWidth="1"/>
    <col min="13289" max="13289" width="15.625" style="1" bestFit="1" customWidth="1"/>
    <col min="13290" max="13290" width="14.5" style="1" customWidth="1"/>
    <col min="13291" max="13292" width="12.875" style="1" customWidth="1"/>
    <col min="13293" max="13294" width="11" style="1" customWidth="1"/>
    <col min="13295" max="13295" width="12.875" style="1" customWidth="1"/>
    <col min="13296" max="13296" width="14.5" style="1" customWidth="1"/>
    <col min="13297" max="13297" width="12.875" style="1" customWidth="1"/>
    <col min="13298" max="13298" width="7.5" style="1" customWidth="1"/>
    <col min="13299" max="13299" width="10" style="1" customWidth="1"/>
    <col min="13300" max="13540" width="11" style="1"/>
    <col min="13541" max="13541" width="13.75" style="1" customWidth="1"/>
    <col min="13542" max="13542" width="11" style="1" customWidth="1"/>
    <col min="13543" max="13543" width="25.25" style="1" customWidth="1"/>
    <col min="13544" max="13544" width="9.875" style="1" customWidth="1"/>
    <col min="13545" max="13545" width="15.625" style="1" bestFit="1" customWidth="1"/>
    <col min="13546" max="13546" width="14.5" style="1" customWidth="1"/>
    <col min="13547" max="13548" width="12.875" style="1" customWidth="1"/>
    <col min="13549" max="13550" width="11" style="1" customWidth="1"/>
    <col min="13551" max="13551" width="12.875" style="1" customWidth="1"/>
    <col min="13552" max="13552" width="14.5" style="1" customWidth="1"/>
    <col min="13553" max="13553" width="12.875" style="1" customWidth="1"/>
    <col min="13554" max="13554" width="7.5" style="1" customWidth="1"/>
    <col min="13555" max="13555" width="10" style="1" customWidth="1"/>
    <col min="13556" max="13796" width="11" style="1"/>
    <col min="13797" max="13797" width="13.75" style="1" customWidth="1"/>
    <col min="13798" max="13798" width="11" style="1" customWidth="1"/>
    <col min="13799" max="13799" width="25.25" style="1" customWidth="1"/>
    <col min="13800" max="13800" width="9.875" style="1" customWidth="1"/>
    <col min="13801" max="13801" width="15.625" style="1" bestFit="1" customWidth="1"/>
    <col min="13802" max="13802" width="14.5" style="1" customWidth="1"/>
    <col min="13803" max="13804" width="12.875" style="1" customWidth="1"/>
    <col min="13805" max="13806" width="11" style="1" customWidth="1"/>
    <col min="13807" max="13807" width="12.875" style="1" customWidth="1"/>
    <col min="13808" max="13808" width="14.5" style="1" customWidth="1"/>
    <col min="13809" max="13809" width="12.875" style="1" customWidth="1"/>
    <col min="13810" max="13810" width="7.5" style="1" customWidth="1"/>
    <col min="13811" max="13811" width="10" style="1" customWidth="1"/>
    <col min="13812" max="14052" width="11" style="1"/>
    <col min="14053" max="14053" width="13.75" style="1" customWidth="1"/>
    <col min="14054" max="14054" width="11" style="1" customWidth="1"/>
    <col min="14055" max="14055" width="25.25" style="1" customWidth="1"/>
    <col min="14056" max="14056" width="9.875" style="1" customWidth="1"/>
    <col min="14057" max="14057" width="15.625" style="1" bestFit="1" customWidth="1"/>
    <col min="14058" max="14058" width="14.5" style="1" customWidth="1"/>
    <col min="14059" max="14060" width="12.875" style="1" customWidth="1"/>
    <col min="14061" max="14062" width="11" style="1" customWidth="1"/>
    <col min="14063" max="14063" width="12.875" style="1" customWidth="1"/>
    <col min="14064" max="14064" width="14.5" style="1" customWidth="1"/>
    <col min="14065" max="14065" width="12.875" style="1" customWidth="1"/>
    <col min="14066" max="14066" width="7.5" style="1" customWidth="1"/>
    <col min="14067" max="14067" width="10" style="1" customWidth="1"/>
    <col min="14068" max="14308" width="11" style="1"/>
    <col min="14309" max="14309" width="13.75" style="1" customWidth="1"/>
    <col min="14310" max="14310" width="11" style="1" customWidth="1"/>
    <col min="14311" max="14311" width="25.25" style="1" customWidth="1"/>
    <col min="14312" max="14312" width="9.875" style="1" customWidth="1"/>
    <col min="14313" max="14313" width="15.625" style="1" bestFit="1" customWidth="1"/>
    <col min="14314" max="14314" width="14.5" style="1" customWidth="1"/>
    <col min="14315" max="14316" width="12.875" style="1" customWidth="1"/>
    <col min="14317" max="14318" width="11" style="1" customWidth="1"/>
    <col min="14319" max="14319" width="12.875" style="1" customWidth="1"/>
    <col min="14320" max="14320" width="14.5" style="1" customWidth="1"/>
    <col min="14321" max="14321" width="12.875" style="1" customWidth="1"/>
    <col min="14322" max="14322" width="7.5" style="1" customWidth="1"/>
    <col min="14323" max="14323" width="10" style="1" customWidth="1"/>
    <col min="14324" max="14564" width="11" style="1"/>
    <col min="14565" max="14565" width="13.75" style="1" customWidth="1"/>
    <col min="14566" max="14566" width="11" style="1" customWidth="1"/>
    <col min="14567" max="14567" width="25.25" style="1" customWidth="1"/>
    <col min="14568" max="14568" width="9.875" style="1" customWidth="1"/>
    <col min="14569" max="14569" width="15.625" style="1" bestFit="1" customWidth="1"/>
    <col min="14570" max="14570" width="14.5" style="1" customWidth="1"/>
    <col min="14571" max="14572" width="12.875" style="1" customWidth="1"/>
    <col min="14573" max="14574" width="11" style="1" customWidth="1"/>
    <col min="14575" max="14575" width="12.875" style="1" customWidth="1"/>
    <col min="14576" max="14576" width="14.5" style="1" customWidth="1"/>
    <col min="14577" max="14577" width="12.875" style="1" customWidth="1"/>
    <col min="14578" max="14578" width="7.5" style="1" customWidth="1"/>
    <col min="14579" max="14579" width="10" style="1" customWidth="1"/>
    <col min="14580" max="14820" width="11" style="1"/>
    <col min="14821" max="14821" width="13.75" style="1" customWidth="1"/>
    <col min="14822" max="14822" width="11" style="1" customWidth="1"/>
    <col min="14823" max="14823" width="25.25" style="1" customWidth="1"/>
    <col min="14824" max="14824" width="9.875" style="1" customWidth="1"/>
    <col min="14825" max="14825" width="15.625" style="1" bestFit="1" customWidth="1"/>
    <col min="14826" max="14826" width="14.5" style="1" customWidth="1"/>
    <col min="14827" max="14828" width="12.875" style="1" customWidth="1"/>
    <col min="14829" max="14830" width="11" style="1" customWidth="1"/>
    <col min="14831" max="14831" width="12.875" style="1" customWidth="1"/>
    <col min="14832" max="14832" width="14.5" style="1" customWidth="1"/>
    <col min="14833" max="14833" width="12.875" style="1" customWidth="1"/>
    <col min="14834" max="14834" width="7.5" style="1" customWidth="1"/>
    <col min="14835" max="14835" width="10" style="1" customWidth="1"/>
    <col min="14836" max="15076" width="11" style="1"/>
    <col min="15077" max="15077" width="13.75" style="1" customWidth="1"/>
    <col min="15078" max="15078" width="11" style="1" customWidth="1"/>
    <col min="15079" max="15079" width="25.25" style="1" customWidth="1"/>
    <col min="15080" max="15080" width="9.875" style="1" customWidth="1"/>
    <col min="15081" max="15081" width="15.625" style="1" bestFit="1" customWidth="1"/>
    <col min="15082" max="15082" width="14.5" style="1" customWidth="1"/>
    <col min="15083" max="15084" width="12.875" style="1" customWidth="1"/>
    <col min="15085" max="15086" width="11" style="1" customWidth="1"/>
    <col min="15087" max="15087" width="12.875" style="1" customWidth="1"/>
    <col min="15088" max="15088" width="14.5" style="1" customWidth="1"/>
    <col min="15089" max="15089" width="12.875" style="1" customWidth="1"/>
    <col min="15090" max="15090" width="7.5" style="1" customWidth="1"/>
    <col min="15091" max="15091" width="10" style="1" customWidth="1"/>
    <col min="15092" max="15332" width="11" style="1"/>
    <col min="15333" max="15333" width="13.75" style="1" customWidth="1"/>
    <col min="15334" max="15334" width="11" style="1" customWidth="1"/>
    <col min="15335" max="15335" width="25.25" style="1" customWidth="1"/>
    <col min="15336" max="15336" width="9.875" style="1" customWidth="1"/>
    <col min="15337" max="15337" width="15.625" style="1" bestFit="1" customWidth="1"/>
    <col min="15338" max="15338" width="14.5" style="1" customWidth="1"/>
    <col min="15339" max="15340" width="12.875" style="1" customWidth="1"/>
    <col min="15341" max="15342" width="11" style="1" customWidth="1"/>
    <col min="15343" max="15343" width="12.875" style="1" customWidth="1"/>
    <col min="15344" max="15344" width="14.5" style="1" customWidth="1"/>
    <col min="15345" max="15345" width="12.875" style="1" customWidth="1"/>
    <col min="15346" max="15346" width="7.5" style="1" customWidth="1"/>
    <col min="15347" max="15347" width="10" style="1" customWidth="1"/>
    <col min="15348" max="15588" width="11" style="1"/>
    <col min="15589" max="15589" width="13.75" style="1" customWidth="1"/>
    <col min="15590" max="15590" width="11" style="1" customWidth="1"/>
    <col min="15591" max="15591" width="25.25" style="1" customWidth="1"/>
    <col min="15592" max="15592" width="9.875" style="1" customWidth="1"/>
    <col min="15593" max="15593" width="15.625" style="1" bestFit="1" customWidth="1"/>
    <col min="15594" max="15594" width="14.5" style="1" customWidth="1"/>
    <col min="15595" max="15596" width="12.875" style="1" customWidth="1"/>
    <col min="15597" max="15598" width="11" style="1" customWidth="1"/>
    <col min="15599" max="15599" width="12.875" style="1" customWidth="1"/>
    <col min="15600" max="15600" width="14.5" style="1" customWidth="1"/>
    <col min="15601" max="15601" width="12.875" style="1" customWidth="1"/>
    <col min="15602" max="15602" width="7.5" style="1" customWidth="1"/>
    <col min="15603" max="15603" width="10" style="1" customWidth="1"/>
    <col min="15604" max="15844" width="11" style="1"/>
    <col min="15845" max="15845" width="13.75" style="1" customWidth="1"/>
    <col min="15846" max="15846" width="11" style="1" customWidth="1"/>
    <col min="15847" max="15847" width="25.25" style="1" customWidth="1"/>
    <col min="15848" max="15848" width="9.875" style="1" customWidth="1"/>
    <col min="15849" max="15849" width="15.625" style="1" bestFit="1" customWidth="1"/>
    <col min="15850" max="15850" width="14.5" style="1" customWidth="1"/>
    <col min="15851" max="15852" width="12.875" style="1" customWidth="1"/>
    <col min="15853" max="15854" width="11" style="1" customWidth="1"/>
    <col min="15855" max="15855" width="12.875" style="1" customWidth="1"/>
    <col min="15856" max="15856" width="14.5" style="1" customWidth="1"/>
    <col min="15857" max="15857" width="12.875" style="1" customWidth="1"/>
    <col min="15858" max="15858" width="7.5" style="1" customWidth="1"/>
    <col min="15859" max="15859" width="10" style="1" customWidth="1"/>
    <col min="15860" max="16100" width="11" style="1"/>
    <col min="16101" max="16101" width="13.75" style="1" customWidth="1"/>
    <col min="16102" max="16102" width="11" style="1" customWidth="1"/>
    <col min="16103" max="16103" width="25.25" style="1" customWidth="1"/>
    <col min="16104" max="16104" width="9.875" style="1" customWidth="1"/>
    <col min="16105" max="16105" width="15.625" style="1" bestFit="1" customWidth="1"/>
    <col min="16106" max="16106" width="14.5" style="1" customWidth="1"/>
    <col min="16107" max="16108" width="12.875" style="1" customWidth="1"/>
    <col min="16109" max="16110" width="11" style="1" customWidth="1"/>
    <col min="16111" max="16111" width="12.875" style="1" customWidth="1"/>
    <col min="16112" max="16112" width="14.5" style="1" customWidth="1"/>
    <col min="16113" max="16113" width="12.875" style="1" customWidth="1"/>
    <col min="16114" max="16114" width="7.5" style="1" customWidth="1"/>
    <col min="16115" max="16115" width="10" style="1" customWidth="1"/>
    <col min="16116" max="16384" width="11" style="1"/>
  </cols>
  <sheetData>
    <row r="1" spans="1:6" ht="33.75" customHeight="1">
      <c r="A1" s="199" t="s">
        <v>1554</v>
      </c>
      <c r="B1" s="199"/>
      <c r="C1" s="199"/>
      <c r="D1" s="199"/>
      <c r="E1" s="199"/>
      <c r="F1" s="199"/>
    </row>
    <row r="2" spans="1:6" ht="24.75" customHeight="1"/>
    <row r="3" spans="1:6" ht="18" customHeight="1">
      <c r="A3" s="189" t="s">
        <v>1217</v>
      </c>
      <c r="B3" s="189" t="s">
        <v>1386</v>
      </c>
      <c r="C3" s="189"/>
      <c r="D3" s="189" t="s">
        <v>1216</v>
      </c>
      <c r="E3" s="189" t="s">
        <v>1218</v>
      </c>
      <c r="F3" s="189" t="s">
        <v>1407</v>
      </c>
    </row>
    <row r="4" spans="1:6" ht="17.100000000000001" customHeight="1">
      <c r="A4" s="137" t="s">
        <v>5</v>
      </c>
      <c r="B4" s="137" t="s">
        <v>1387</v>
      </c>
      <c r="C4" s="137" t="s">
        <v>1398</v>
      </c>
      <c r="D4" s="138" t="s">
        <v>1332</v>
      </c>
      <c r="E4" s="137" t="s">
        <v>10</v>
      </c>
      <c r="F4" s="139">
        <v>14477750</v>
      </c>
    </row>
    <row r="5" spans="1:6" ht="17.100000000000001" customHeight="1">
      <c r="A5" s="137" t="s">
        <v>5</v>
      </c>
      <c r="B5" s="137" t="s">
        <v>1388</v>
      </c>
      <c r="C5" s="137" t="s">
        <v>1397</v>
      </c>
      <c r="D5" s="138" t="s">
        <v>12</v>
      </c>
      <c r="E5" s="137" t="s">
        <v>13</v>
      </c>
      <c r="F5" s="140">
        <v>22576806</v>
      </c>
    </row>
    <row r="6" spans="1:6" ht="17.100000000000001" customHeight="1">
      <c r="A6" s="137" t="s">
        <v>5</v>
      </c>
      <c r="B6" s="137" t="s">
        <v>1389</v>
      </c>
      <c r="C6" s="137" t="s">
        <v>1397</v>
      </c>
      <c r="D6" s="138" t="s">
        <v>15</v>
      </c>
      <c r="E6" s="137" t="s">
        <v>16</v>
      </c>
      <c r="F6" s="140">
        <v>9630000</v>
      </c>
    </row>
    <row r="7" spans="1:6" ht="17.100000000000001" customHeight="1">
      <c r="A7" s="137" t="s">
        <v>5</v>
      </c>
      <c r="B7" s="137" t="s">
        <v>1390</v>
      </c>
      <c r="C7" s="137" t="s">
        <v>1397</v>
      </c>
      <c r="D7" s="138" t="s">
        <v>1402</v>
      </c>
      <c r="E7" s="137" t="s">
        <v>19</v>
      </c>
      <c r="F7" s="140">
        <v>23522930</v>
      </c>
    </row>
    <row r="8" spans="1:6" ht="17.100000000000001" customHeight="1">
      <c r="A8" s="137" t="s">
        <v>5</v>
      </c>
      <c r="B8" s="137" t="s">
        <v>1391</v>
      </c>
      <c r="C8" s="137" t="s">
        <v>1397</v>
      </c>
      <c r="D8" s="138" t="s">
        <v>1400</v>
      </c>
      <c r="E8" s="141">
        <v>41275</v>
      </c>
      <c r="F8" s="140">
        <v>29519810</v>
      </c>
    </row>
    <row r="9" spans="1:6" ht="17.100000000000001" customHeight="1">
      <c r="A9" s="137" t="s">
        <v>5</v>
      </c>
      <c r="B9" s="137" t="s">
        <v>1392</v>
      </c>
      <c r="C9" s="137" t="s">
        <v>1399</v>
      </c>
      <c r="D9" s="138" t="s">
        <v>1401</v>
      </c>
      <c r="E9" s="141">
        <v>42829</v>
      </c>
      <c r="F9" s="140">
        <v>12864470</v>
      </c>
    </row>
    <row r="10" spans="1:6" ht="17.100000000000001" customHeight="1">
      <c r="A10" s="142" t="s">
        <v>5</v>
      </c>
      <c r="B10" s="142" t="s">
        <v>1393</v>
      </c>
      <c r="C10" s="142" t="s">
        <v>1399</v>
      </c>
      <c r="D10" s="143" t="s">
        <v>1403</v>
      </c>
      <c r="E10" s="144">
        <v>43515</v>
      </c>
      <c r="F10" s="140">
        <v>19029670</v>
      </c>
    </row>
    <row r="11" spans="1:6" ht="17.100000000000001" customHeight="1">
      <c r="A11" s="142" t="s">
        <v>5</v>
      </c>
      <c r="B11" s="142" t="s">
        <v>1394</v>
      </c>
      <c r="C11" s="142" t="s">
        <v>1399</v>
      </c>
      <c r="D11" s="146" t="s">
        <v>1404</v>
      </c>
      <c r="E11" s="147">
        <v>43917</v>
      </c>
      <c r="F11" s="145">
        <v>17313930</v>
      </c>
    </row>
    <row r="12" spans="1:6" ht="17.100000000000001" customHeight="1">
      <c r="A12" s="142" t="s">
        <v>5</v>
      </c>
      <c r="B12" s="142" t="s">
        <v>1396</v>
      </c>
      <c r="C12" s="142" t="s">
        <v>1398</v>
      </c>
      <c r="D12" s="146" t="s">
        <v>1405</v>
      </c>
      <c r="E12" s="147">
        <v>43985</v>
      </c>
      <c r="F12" s="145">
        <v>22348200</v>
      </c>
    </row>
    <row r="13" spans="1:6" ht="17.100000000000001" customHeight="1">
      <c r="A13" s="142" t="s">
        <v>5</v>
      </c>
      <c r="B13" s="142" t="s">
        <v>1395</v>
      </c>
      <c r="C13" s="142" t="s">
        <v>1397</v>
      </c>
      <c r="D13" s="146" t="s">
        <v>1406</v>
      </c>
      <c r="E13" s="147">
        <v>44034</v>
      </c>
      <c r="F13" s="145">
        <v>28175670</v>
      </c>
    </row>
    <row r="14" spans="1:6" ht="18.75" customHeight="1">
      <c r="A14" s="196" t="s">
        <v>1211</v>
      </c>
      <c r="B14" s="196"/>
      <c r="C14" s="196"/>
      <c r="D14" s="196"/>
      <c r="E14" s="196"/>
      <c r="F14" s="145">
        <f t="shared" ref="F14" si="0">SUM(F4:F13)</f>
        <v>199459236</v>
      </c>
    </row>
    <row r="15" spans="1:6" ht="17.100000000000001" customHeight="1">
      <c r="A15" s="137" t="s">
        <v>20</v>
      </c>
      <c r="B15" s="137"/>
      <c r="C15" s="137"/>
      <c r="D15" s="128" t="s">
        <v>21</v>
      </c>
      <c r="E15" s="137" t="s">
        <v>22</v>
      </c>
      <c r="F15" s="140">
        <v>73320</v>
      </c>
    </row>
    <row r="16" spans="1:6" ht="17.100000000000001" customHeight="1">
      <c r="A16" s="137" t="s">
        <v>20</v>
      </c>
      <c r="B16" s="137"/>
      <c r="C16" s="137"/>
      <c r="D16" s="128" t="s">
        <v>24</v>
      </c>
      <c r="E16" s="137" t="s">
        <v>22</v>
      </c>
      <c r="F16" s="140">
        <v>296100</v>
      </c>
    </row>
    <row r="17" spans="1:6" ht="17.100000000000001" customHeight="1">
      <c r="A17" s="137" t="s">
        <v>20</v>
      </c>
      <c r="B17" s="137"/>
      <c r="C17" s="137"/>
      <c r="D17" s="128" t="s">
        <v>25</v>
      </c>
      <c r="E17" s="137" t="s">
        <v>22</v>
      </c>
      <c r="F17" s="140">
        <v>109040</v>
      </c>
    </row>
    <row r="18" spans="1:6" ht="17.100000000000001" customHeight="1">
      <c r="A18" s="137" t="s">
        <v>20</v>
      </c>
      <c r="B18" s="137"/>
      <c r="C18" s="137"/>
      <c r="D18" s="128" t="s">
        <v>27</v>
      </c>
      <c r="E18" s="137" t="s">
        <v>22</v>
      </c>
      <c r="F18" s="140">
        <v>1113200</v>
      </c>
    </row>
    <row r="19" spans="1:6" ht="17.100000000000001" customHeight="1">
      <c r="A19" s="137" t="s">
        <v>20</v>
      </c>
      <c r="B19" s="137"/>
      <c r="C19" s="137"/>
      <c r="D19" s="128" t="s">
        <v>28</v>
      </c>
      <c r="E19" s="137" t="s">
        <v>22</v>
      </c>
      <c r="F19" s="140">
        <v>150400</v>
      </c>
    </row>
    <row r="20" spans="1:6" ht="17.100000000000001" customHeight="1">
      <c r="A20" s="137" t="s">
        <v>20</v>
      </c>
      <c r="B20" s="137"/>
      <c r="C20" s="137"/>
      <c r="D20" s="128" t="s">
        <v>30</v>
      </c>
      <c r="E20" s="137" t="s">
        <v>22</v>
      </c>
      <c r="F20" s="140">
        <v>987000</v>
      </c>
    </row>
    <row r="21" spans="1:6" ht="17.100000000000001" customHeight="1">
      <c r="A21" s="137" t="s">
        <v>20</v>
      </c>
      <c r="B21" s="137"/>
      <c r="C21" s="137"/>
      <c r="D21" s="128" t="s">
        <v>32</v>
      </c>
      <c r="E21" s="137" t="s">
        <v>22</v>
      </c>
      <c r="F21" s="140">
        <v>94752</v>
      </c>
    </row>
    <row r="22" spans="1:6" ht="17.100000000000001" customHeight="1">
      <c r="A22" s="137" t="s">
        <v>20</v>
      </c>
      <c r="B22" s="137"/>
      <c r="C22" s="137"/>
      <c r="D22" s="128" t="s">
        <v>32</v>
      </c>
      <c r="E22" s="137" t="s">
        <v>22</v>
      </c>
      <c r="F22" s="140">
        <v>68432</v>
      </c>
    </row>
    <row r="23" spans="1:6" ht="17.100000000000001" customHeight="1">
      <c r="A23" s="137" t="s">
        <v>20</v>
      </c>
      <c r="B23" s="137"/>
      <c r="C23" s="137"/>
      <c r="D23" s="128" t="s">
        <v>35</v>
      </c>
      <c r="E23" s="137" t="s">
        <v>22</v>
      </c>
      <c r="F23" s="140">
        <v>924000</v>
      </c>
    </row>
    <row r="24" spans="1:6" ht="17.100000000000001" customHeight="1">
      <c r="A24" s="137" t="s">
        <v>20</v>
      </c>
      <c r="B24" s="137"/>
      <c r="C24" s="137"/>
      <c r="D24" s="128" t="s">
        <v>37</v>
      </c>
      <c r="E24" s="137" t="s">
        <v>22</v>
      </c>
      <c r="F24" s="140">
        <v>112530</v>
      </c>
    </row>
    <row r="25" spans="1:6" ht="17.100000000000001" customHeight="1">
      <c r="A25" s="137" t="s">
        <v>20</v>
      </c>
      <c r="B25" s="137"/>
      <c r="C25" s="137"/>
      <c r="D25" s="128" t="s">
        <v>39</v>
      </c>
      <c r="E25" s="137" t="s">
        <v>22</v>
      </c>
      <c r="F25" s="140">
        <v>21620</v>
      </c>
    </row>
    <row r="26" spans="1:6" ht="17.100000000000001" customHeight="1">
      <c r="A26" s="137" t="s">
        <v>20</v>
      </c>
      <c r="B26" s="137"/>
      <c r="C26" s="137"/>
      <c r="D26" s="128" t="s">
        <v>41</v>
      </c>
      <c r="E26" s="137" t="s">
        <v>22</v>
      </c>
      <c r="F26" s="140">
        <v>219960</v>
      </c>
    </row>
    <row r="27" spans="1:6" ht="17.100000000000001" customHeight="1">
      <c r="A27" s="137" t="s">
        <v>20</v>
      </c>
      <c r="B27" s="137"/>
      <c r="C27" s="137"/>
      <c r="D27" s="128" t="s">
        <v>43</v>
      </c>
      <c r="E27" s="137" t="s">
        <v>22</v>
      </c>
      <c r="F27" s="140">
        <v>227480</v>
      </c>
    </row>
    <row r="28" spans="1:6" ht="17.100000000000001" customHeight="1">
      <c r="A28" s="137" t="s">
        <v>20</v>
      </c>
      <c r="B28" s="137"/>
      <c r="C28" s="137"/>
      <c r="D28" s="128" t="s">
        <v>43</v>
      </c>
      <c r="E28" s="137" t="s">
        <v>22</v>
      </c>
      <c r="F28" s="140">
        <v>315840</v>
      </c>
    </row>
    <row r="29" spans="1:6" ht="17.100000000000001" customHeight="1">
      <c r="A29" s="137" t="s">
        <v>20</v>
      </c>
      <c r="B29" s="137"/>
      <c r="C29" s="137"/>
      <c r="D29" s="128" t="s">
        <v>45</v>
      </c>
      <c r="E29" s="137" t="s">
        <v>22</v>
      </c>
      <c r="F29" s="140">
        <v>181420</v>
      </c>
    </row>
    <row r="30" spans="1:6" ht="17.100000000000001" customHeight="1">
      <c r="A30" s="137" t="s">
        <v>20</v>
      </c>
      <c r="B30" s="137"/>
      <c r="C30" s="137"/>
      <c r="D30" s="128" t="s">
        <v>48</v>
      </c>
      <c r="E30" s="137" t="s">
        <v>22</v>
      </c>
      <c r="F30" s="140">
        <v>1263360</v>
      </c>
    </row>
    <row r="31" spans="1:6" ht="17.100000000000001" customHeight="1">
      <c r="A31" s="137" t="s">
        <v>20</v>
      </c>
      <c r="B31" s="137"/>
      <c r="C31" s="137"/>
      <c r="D31" s="128" t="s">
        <v>50</v>
      </c>
      <c r="E31" s="137" t="s">
        <v>22</v>
      </c>
      <c r="F31" s="140">
        <v>1703280</v>
      </c>
    </row>
    <row r="32" spans="1:6" ht="17.100000000000001" customHeight="1">
      <c r="A32" s="137" t="s">
        <v>20</v>
      </c>
      <c r="B32" s="137"/>
      <c r="C32" s="137"/>
      <c r="D32" s="128" t="s">
        <v>52</v>
      </c>
      <c r="E32" s="137" t="s">
        <v>22</v>
      </c>
      <c r="F32" s="140">
        <v>105280</v>
      </c>
    </row>
    <row r="33" spans="1:6" ht="17.100000000000001" customHeight="1">
      <c r="A33" s="137" t="s">
        <v>20</v>
      </c>
      <c r="B33" s="137"/>
      <c r="C33" s="137"/>
      <c r="D33" s="128" t="s">
        <v>54</v>
      </c>
      <c r="E33" s="137" t="s">
        <v>22</v>
      </c>
      <c r="F33" s="140">
        <v>971520</v>
      </c>
    </row>
    <row r="34" spans="1:6" ht="17.100000000000001" customHeight="1">
      <c r="A34" s="137" t="s">
        <v>20</v>
      </c>
      <c r="B34" s="137"/>
      <c r="C34" s="137"/>
      <c r="D34" s="128" t="s">
        <v>56</v>
      </c>
      <c r="E34" s="137" t="s">
        <v>22</v>
      </c>
      <c r="F34" s="140">
        <v>166980</v>
      </c>
    </row>
    <row r="35" spans="1:6" ht="17.100000000000001" customHeight="1">
      <c r="A35" s="137" t="s">
        <v>20</v>
      </c>
      <c r="B35" s="137"/>
      <c r="C35" s="137"/>
      <c r="D35" s="128" t="s">
        <v>58</v>
      </c>
      <c r="E35" s="137" t="s">
        <v>22</v>
      </c>
      <c r="F35" s="140">
        <v>364320</v>
      </c>
    </row>
    <row r="36" spans="1:6" ht="17.100000000000001" customHeight="1">
      <c r="A36" s="137" t="s">
        <v>20</v>
      </c>
      <c r="B36" s="137"/>
      <c r="C36" s="137"/>
      <c r="D36" s="128" t="s">
        <v>60</v>
      </c>
      <c r="E36" s="137" t="s">
        <v>22</v>
      </c>
      <c r="F36" s="140">
        <v>153450</v>
      </c>
    </row>
    <row r="37" spans="1:6" ht="17.100000000000001" customHeight="1">
      <c r="A37" s="137" t="s">
        <v>20</v>
      </c>
      <c r="B37" s="137"/>
      <c r="C37" s="137"/>
      <c r="D37" s="128" t="s">
        <v>62</v>
      </c>
      <c r="E37" s="137" t="s">
        <v>22</v>
      </c>
      <c r="F37" s="140">
        <v>103400</v>
      </c>
    </row>
    <row r="38" spans="1:6" ht="17.100000000000001" customHeight="1">
      <c r="A38" s="137" t="s">
        <v>20</v>
      </c>
      <c r="B38" s="137"/>
      <c r="C38" s="137"/>
      <c r="D38" s="128" t="s">
        <v>64</v>
      </c>
      <c r="E38" s="137" t="s">
        <v>22</v>
      </c>
      <c r="F38" s="140">
        <v>39480</v>
      </c>
    </row>
    <row r="39" spans="1:6" ht="17.100000000000001" customHeight="1">
      <c r="A39" s="137" t="s">
        <v>20</v>
      </c>
      <c r="B39" s="137"/>
      <c r="C39" s="137"/>
      <c r="D39" s="128" t="s">
        <v>64</v>
      </c>
      <c r="E39" s="137" t="s">
        <v>22</v>
      </c>
      <c r="F39" s="140">
        <v>37600</v>
      </c>
    </row>
    <row r="40" spans="1:6" ht="17.100000000000001" customHeight="1">
      <c r="A40" s="137" t="s">
        <v>20</v>
      </c>
      <c r="B40" s="137"/>
      <c r="C40" s="137"/>
      <c r="D40" s="128" t="s">
        <v>66</v>
      </c>
      <c r="E40" s="137" t="s">
        <v>22</v>
      </c>
      <c r="F40" s="140">
        <v>147580</v>
      </c>
    </row>
    <row r="41" spans="1:6" ht="17.100000000000001" customHeight="1">
      <c r="A41" s="137" t="s">
        <v>20</v>
      </c>
      <c r="B41" s="137"/>
      <c r="C41" s="137"/>
      <c r="D41" s="128" t="s">
        <v>68</v>
      </c>
      <c r="E41" s="137" t="s">
        <v>22</v>
      </c>
      <c r="F41" s="140">
        <v>30080</v>
      </c>
    </row>
    <row r="42" spans="1:6" ht="17.100000000000001" customHeight="1">
      <c r="A42" s="137" t="s">
        <v>20</v>
      </c>
      <c r="B42" s="137"/>
      <c r="C42" s="137"/>
      <c r="D42" s="128" t="s">
        <v>70</v>
      </c>
      <c r="E42" s="137" t="s">
        <v>22</v>
      </c>
      <c r="F42" s="140">
        <v>132990</v>
      </c>
    </row>
    <row r="43" spans="1:6" ht="17.100000000000001" customHeight="1">
      <c r="A43" s="137" t="s">
        <v>20</v>
      </c>
      <c r="B43" s="137"/>
      <c r="C43" s="137"/>
      <c r="D43" s="128" t="s">
        <v>72</v>
      </c>
      <c r="E43" s="137" t="s">
        <v>22</v>
      </c>
      <c r="F43" s="140">
        <v>129720</v>
      </c>
    </row>
    <row r="44" spans="1:6" ht="17.100000000000001" customHeight="1">
      <c r="A44" s="137" t="s">
        <v>20</v>
      </c>
      <c r="B44" s="137"/>
      <c r="C44" s="137"/>
      <c r="D44" s="128" t="s">
        <v>74</v>
      </c>
      <c r="E44" s="137" t="s">
        <v>22</v>
      </c>
      <c r="F44" s="140">
        <v>1945800</v>
      </c>
    </row>
    <row r="45" spans="1:6" ht="17.100000000000001" customHeight="1">
      <c r="A45" s="137" t="s">
        <v>20</v>
      </c>
      <c r="B45" s="137"/>
      <c r="C45" s="137"/>
      <c r="D45" s="128" t="s">
        <v>78</v>
      </c>
      <c r="E45" s="137" t="s">
        <v>22</v>
      </c>
      <c r="F45" s="140">
        <v>342160</v>
      </c>
    </row>
    <row r="46" spans="1:6" ht="17.100000000000001" customHeight="1">
      <c r="A46" s="137" t="s">
        <v>20</v>
      </c>
      <c r="B46" s="137"/>
      <c r="C46" s="137"/>
      <c r="D46" s="128" t="s">
        <v>80</v>
      </c>
      <c r="E46" s="137" t="s">
        <v>22</v>
      </c>
      <c r="F46" s="140">
        <v>317720</v>
      </c>
    </row>
    <row r="47" spans="1:6" ht="17.100000000000001" customHeight="1">
      <c r="A47" s="137" t="s">
        <v>20</v>
      </c>
      <c r="B47" s="137"/>
      <c r="C47" s="137"/>
      <c r="D47" s="128" t="s">
        <v>76</v>
      </c>
      <c r="E47" s="137" t="s">
        <v>22</v>
      </c>
      <c r="F47" s="140">
        <v>293280</v>
      </c>
    </row>
    <row r="48" spans="1:6" ht="17.100000000000001" customHeight="1">
      <c r="A48" s="137" t="s">
        <v>20</v>
      </c>
      <c r="B48" s="137"/>
      <c r="C48" s="137"/>
      <c r="D48" s="128" t="s">
        <v>82</v>
      </c>
      <c r="E48" s="137" t="s">
        <v>22</v>
      </c>
      <c r="F48" s="140">
        <v>1504000</v>
      </c>
    </row>
    <row r="49" spans="1:6" ht="17.100000000000001" customHeight="1">
      <c r="A49" s="137" t="s">
        <v>20</v>
      </c>
      <c r="B49" s="137"/>
      <c r="C49" s="137"/>
      <c r="D49" s="128" t="s">
        <v>84</v>
      </c>
      <c r="E49" s="137" t="s">
        <v>22</v>
      </c>
      <c r="F49" s="140">
        <v>260380</v>
      </c>
    </row>
    <row r="50" spans="1:6" ht="17.100000000000001" customHeight="1">
      <c r="A50" s="137" t="s">
        <v>20</v>
      </c>
      <c r="B50" s="137"/>
      <c r="C50" s="137"/>
      <c r="D50" s="128" t="s">
        <v>92</v>
      </c>
      <c r="E50" s="137" t="s">
        <v>22</v>
      </c>
      <c r="F50" s="140">
        <v>318660</v>
      </c>
    </row>
    <row r="51" spans="1:6" ht="17.100000000000001" customHeight="1">
      <c r="A51" s="137" t="s">
        <v>20</v>
      </c>
      <c r="B51" s="137"/>
      <c r="C51" s="137"/>
      <c r="D51" s="128" t="s">
        <v>94</v>
      </c>
      <c r="E51" s="137" t="s">
        <v>22</v>
      </c>
      <c r="F51" s="140">
        <v>204016</v>
      </c>
    </row>
    <row r="52" spans="1:6" ht="17.100000000000001" customHeight="1">
      <c r="A52" s="137" t="s">
        <v>20</v>
      </c>
      <c r="B52" s="137"/>
      <c r="C52" s="137"/>
      <c r="D52" s="128" t="s">
        <v>86</v>
      </c>
      <c r="E52" s="137" t="s">
        <v>22</v>
      </c>
      <c r="F52" s="140">
        <v>133480</v>
      </c>
    </row>
    <row r="53" spans="1:6" ht="17.100000000000001" customHeight="1">
      <c r="A53" s="137" t="s">
        <v>20</v>
      </c>
      <c r="B53" s="137"/>
      <c r="C53" s="137"/>
      <c r="D53" s="128" t="s">
        <v>88</v>
      </c>
      <c r="E53" s="137" t="s">
        <v>22</v>
      </c>
      <c r="F53" s="140">
        <v>159800</v>
      </c>
    </row>
    <row r="54" spans="1:6" ht="17.100000000000001" customHeight="1">
      <c r="A54" s="137" t="s">
        <v>20</v>
      </c>
      <c r="B54" s="137"/>
      <c r="C54" s="137"/>
      <c r="D54" s="128" t="s">
        <v>90</v>
      </c>
      <c r="E54" s="137" t="s">
        <v>22</v>
      </c>
      <c r="F54" s="140">
        <v>118440</v>
      </c>
    </row>
    <row r="55" spans="1:6" ht="17.100000000000001" customHeight="1">
      <c r="A55" s="137" t="s">
        <v>20</v>
      </c>
      <c r="B55" s="137"/>
      <c r="C55" s="137"/>
      <c r="D55" s="128" t="s">
        <v>96</v>
      </c>
      <c r="E55" s="137" t="s">
        <v>22</v>
      </c>
      <c r="F55" s="140">
        <v>102300</v>
      </c>
    </row>
    <row r="56" spans="1:6" ht="17.100000000000001" customHeight="1">
      <c r="A56" s="137" t="s">
        <v>20</v>
      </c>
      <c r="B56" s="137"/>
      <c r="C56" s="137"/>
      <c r="D56" s="128" t="s">
        <v>98</v>
      </c>
      <c r="E56" s="137" t="s">
        <v>22</v>
      </c>
      <c r="F56" s="140">
        <v>599500</v>
      </c>
    </row>
    <row r="57" spans="1:6" ht="17.100000000000001" customHeight="1">
      <c r="A57" s="137" t="s">
        <v>20</v>
      </c>
      <c r="B57" s="137"/>
      <c r="C57" s="137"/>
      <c r="D57" s="128" t="s">
        <v>100</v>
      </c>
      <c r="E57" s="137" t="s">
        <v>22</v>
      </c>
      <c r="F57" s="140">
        <v>33840</v>
      </c>
    </row>
    <row r="58" spans="1:6" ht="17.100000000000001" customHeight="1">
      <c r="A58" s="137" t="s">
        <v>20</v>
      </c>
      <c r="B58" s="137"/>
      <c r="C58" s="137"/>
      <c r="D58" s="128" t="s">
        <v>102</v>
      </c>
      <c r="E58" s="137" t="s">
        <v>22</v>
      </c>
      <c r="F58" s="140">
        <v>293280</v>
      </c>
    </row>
    <row r="59" spans="1:6" ht="17.100000000000001" customHeight="1">
      <c r="A59" s="137" t="s">
        <v>20</v>
      </c>
      <c r="B59" s="137"/>
      <c r="C59" s="137"/>
      <c r="D59" s="128" t="s">
        <v>104</v>
      </c>
      <c r="E59" s="137" t="s">
        <v>22</v>
      </c>
      <c r="F59" s="140">
        <v>35720</v>
      </c>
    </row>
    <row r="60" spans="1:6" ht="17.100000000000001" customHeight="1">
      <c r="A60" s="137" t="s">
        <v>20</v>
      </c>
      <c r="B60" s="137"/>
      <c r="C60" s="137"/>
      <c r="D60" s="128" t="s">
        <v>106</v>
      </c>
      <c r="E60" s="137" t="s">
        <v>22</v>
      </c>
      <c r="F60" s="140">
        <v>56400</v>
      </c>
    </row>
    <row r="61" spans="1:6" ht="17.100000000000001" customHeight="1">
      <c r="A61" s="137" t="s">
        <v>20</v>
      </c>
      <c r="B61" s="137"/>
      <c r="C61" s="137"/>
      <c r="D61" s="128" t="s">
        <v>108</v>
      </c>
      <c r="E61" s="137" t="s">
        <v>22</v>
      </c>
      <c r="F61" s="140">
        <v>163680</v>
      </c>
    </row>
    <row r="62" spans="1:6" ht="17.100000000000001" customHeight="1">
      <c r="A62" s="137" t="s">
        <v>20</v>
      </c>
      <c r="B62" s="137"/>
      <c r="C62" s="137"/>
      <c r="D62" s="128" t="s">
        <v>110</v>
      </c>
      <c r="E62" s="137" t="s">
        <v>22</v>
      </c>
      <c r="F62" s="140">
        <v>28200</v>
      </c>
    </row>
    <row r="63" spans="1:6" ht="17.100000000000001" customHeight="1">
      <c r="A63" s="137" t="s">
        <v>20</v>
      </c>
      <c r="B63" s="137"/>
      <c r="C63" s="137"/>
      <c r="D63" s="128" t="s">
        <v>112</v>
      </c>
      <c r="E63" s="137" t="s">
        <v>22</v>
      </c>
      <c r="F63" s="140">
        <v>2030400</v>
      </c>
    </row>
    <row r="64" spans="1:6" ht="17.100000000000001" customHeight="1">
      <c r="A64" s="137" t="s">
        <v>20</v>
      </c>
      <c r="B64" s="137"/>
      <c r="C64" s="137"/>
      <c r="D64" s="128" t="s">
        <v>114</v>
      </c>
      <c r="E64" s="137" t="s">
        <v>22</v>
      </c>
      <c r="F64" s="140">
        <v>122200</v>
      </c>
    </row>
    <row r="65" spans="1:6" ht="17.100000000000001" customHeight="1">
      <c r="A65" s="137" t="s">
        <v>20</v>
      </c>
      <c r="B65" s="137"/>
      <c r="C65" s="137"/>
      <c r="D65" s="128" t="s">
        <v>116</v>
      </c>
      <c r="E65" s="137" t="s">
        <v>22</v>
      </c>
      <c r="F65" s="140">
        <v>465300</v>
      </c>
    </row>
    <row r="66" spans="1:6" ht="17.100000000000001" customHeight="1">
      <c r="A66" s="137" t="s">
        <v>20</v>
      </c>
      <c r="B66" s="137"/>
      <c r="C66" s="137"/>
      <c r="D66" s="128" t="s">
        <v>118</v>
      </c>
      <c r="E66" s="137" t="s">
        <v>22</v>
      </c>
      <c r="F66" s="140">
        <v>25575</v>
      </c>
    </row>
    <row r="67" spans="1:6" ht="17.100000000000001" customHeight="1">
      <c r="A67" s="137" t="s">
        <v>20</v>
      </c>
      <c r="B67" s="137"/>
      <c r="C67" s="137"/>
      <c r="D67" s="128" t="s">
        <v>120</v>
      </c>
      <c r="E67" s="137" t="s">
        <v>22</v>
      </c>
      <c r="F67" s="140">
        <v>103400</v>
      </c>
    </row>
    <row r="68" spans="1:6" ht="17.100000000000001" customHeight="1">
      <c r="A68" s="137" t="s">
        <v>20</v>
      </c>
      <c r="B68" s="137"/>
      <c r="C68" s="137"/>
      <c r="D68" s="128" t="s">
        <v>120</v>
      </c>
      <c r="E68" s="137" t="s">
        <v>22</v>
      </c>
      <c r="F68" s="140">
        <v>493500</v>
      </c>
    </row>
    <row r="69" spans="1:6" ht="17.100000000000001" customHeight="1">
      <c r="A69" s="137" t="s">
        <v>20</v>
      </c>
      <c r="B69" s="137"/>
      <c r="C69" s="137"/>
      <c r="D69" s="128" t="s">
        <v>137</v>
      </c>
      <c r="E69" s="137" t="s">
        <v>22</v>
      </c>
      <c r="F69" s="140">
        <v>1710800</v>
      </c>
    </row>
    <row r="70" spans="1:6" ht="17.100000000000001" customHeight="1">
      <c r="A70" s="137" t="s">
        <v>20</v>
      </c>
      <c r="B70" s="137"/>
      <c r="C70" s="137"/>
      <c r="D70" s="128" t="s">
        <v>139</v>
      </c>
      <c r="E70" s="137" t="s">
        <v>22</v>
      </c>
      <c r="F70" s="140">
        <v>935300</v>
      </c>
    </row>
    <row r="71" spans="1:6" ht="17.100000000000001" customHeight="1">
      <c r="A71" s="137" t="s">
        <v>20</v>
      </c>
      <c r="B71" s="137"/>
      <c r="C71" s="137"/>
      <c r="D71" s="128" t="s">
        <v>122</v>
      </c>
      <c r="E71" s="137" t="s">
        <v>22</v>
      </c>
      <c r="F71" s="140">
        <v>1556640</v>
      </c>
    </row>
    <row r="72" spans="1:6" ht="17.100000000000001" customHeight="1">
      <c r="A72" s="137" t="s">
        <v>20</v>
      </c>
      <c r="B72" s="137"/>
      <c r="C72" s="137"/>
      <c r="D72" s="128" t="s">
        <v>124</v>
      </c>
      <c r="E72" s="137" t="s">
        <v>22</v>
      </c>
      <c r="F72" s="140">
        <v>342160</v>
      </c>
    </row>
    <row r="73" spans="1:6" ht="17.100000000000001" customHeight="1">
      <c r="A73" s="137" t="s">
        <v>20</v>
      </c>
      <c r="B73" s="137"/>
      <c r="C73" s="137"/>
      <c r="D73" s="128" t="s">
        <v>141</v>
      </c>
      <c r="E73" s="137" t="s">
        <v>22</v>
      </c>
      <c r="F73" s="140">
        <v>146640</v>
      </c>
    </row>
    <row r="74" spans="1:6" ht="17.100000000000001" customHeight="1">
      <c r="A74" s="137" t="s">
        <v>20</v>
      </c>
      <c r="B74" s="137"/>
      <c r="C74" s="137"/>
      <c r="D74" s="128" t="s">
        <v>143</v>
      </c>
      <c r="E74" s="137" t="s">
        <v>22</v>
      </c>
      <c r="F74" s="140">
        <v>454020</v>
      </c>
    </row>
    <row r="75" spans="1:6" ht="17.100000000000001" customHeight="1">
      <c r="A75" s="137" t="s">
        <v>20</v>
      </c>
      <c r="B75" s="137"/>
      <c r="C75" s="137"/>
      <c r="D75" s="128" t="s">
        <v>127</v>
      </c>
      <c r="E75" s="137" t="s">
        <v>22</v>
      </c>
      <c r="F75" s="140">
        <v>947520</v>
      </c>
    </row>
    <row r="76" spans="1:6" ht="17.100000000000001" customHeight="1">
      <c r="A76" s="137" t="s">
        <v>20</v>
      </c>
      <c r="B76" s="137"/>
      <c r="C76" s="137"/>
      <c r="D76" s="128" t="s">
        <v>131</v>
      </c>
      <c r="E76" s="137" t="s">
        <v>22</v>
      </c>
      <c r="F76" s="140">
        <v>2192080</v>
      </c>
    </row>
    <row r="77" spans="1:6" ht="17.100000000000001" customHeight="1">
      <c r="A77" s="137" t="s">
        <v>20</v>
      </c>
      <c r="B77" s="137"/>
      <c r="C77" s="137"/>
      <c r="D77" s="128" t="s">
        <v>133</v>
      </c>
      <c r="E77" s="137" t="s">
        <v>22</v>
      </c>
      <c r="F77" s="140">
        <v>340280</v>
      </c>
    </row>
    <row r="78" spans="1:6" ht="17.100000000000001" customHeight="1">
      <c r="A78" s="137" t="s">
        <v>20</v>
      </c>
      <c r="B78" s="137"/>
      <c r="C78" s="137"/>
      <c r="D78" s="128" t="s">
        <v>135</v>
      </c>
      <c r="E78" s="137" t="s">
        <v>22</v>
      </c>
      <c r="F78" s="140">
        <v>645780</v>
      </c>
    </row>
    <row r="79" spans="1:6" ht="17.100000000000001" customHeight="1">
      <c r="A79" s="137" t="s">
        <v>20</v>
      </c>
      <c r="B79" s="137"/>
      <c r="C79" s="137"/>
      <c r="D79" s="128" t="s">
        <v>129</v>
      </c>
      <c r="E79" s="137" t="s">
        <v>22</v>
      </c>
      <c r="F79" s="140">
        <v>165440</v>
      </c>
    </row>
    <row r="80" spans="1:6" ht="17.100000000000001" customHeight="1">
      <c r="A80" s="137" t="s">
        <v>20</v>
      </c>
      <c r="B80" s="137"/>
      <c r="C80" s="137"/>
      <c r="D80" s="128" t="s">
        <v>145</v>
      </c>
      <c r="E80" s="137" t="s">
        <v>22</v>
      </c>
      <c r="F80" s="140">
        <v>107415</v>
      </c>
    </row>
    <row r="81" spans="1:6" ht="17.100000000000001" customHeight="1">
      <c r="A81" s="137" t="s">
        <v>20</v>
      </c>
      <c r="B81" s="137"/>
      <c r="C81" s="137"/>
      <c r="D81" s="128" t="s">
        <v>147</v>
      </c>
      <c r="E81" s="137" t="s">
        <v>22</v>
      </c>
      <c r="F81" s="140">
        <v>81840</v>
      </c>
    </row>
    <row r="82" spans="1:6" ht="17.100000000000001" customHeight="1">
      <c r="A82" s="137" t="s">
        <v>20</v>
      </c>
      <c r="B82" s="137"/>
      <c r="C82" s="137"/>
      <c r="D82" s="128" t="s">
        <v>149</v>
      </c>
      <c r="E82" s="137" t="s">
        <v>22</v>
      </c>
      <c r="F82" s="140">
        <v>122760</v>
      </c>
    </row>
    <row r="83" spans="1:6" ht="17.100000000000001" customHeight="1">
      <c r="A83" s="137" t="s">
        <v>20</v>
      </c>
      <c r="B83" s="137"/>
      <c r="C83" s="137"/>
      <c r="D83" s="128" t="s">
        <v>151</v>
      </c>
      <c r="E83" s="137" t="s">
        <v>22</v>
      </c>
      <c r="F83" s="140">
        <v>155100</v>
      </c>
    </row>
    <row r="84" spans="1:6" ht="17.100000000000001" customHeight="1">
      <c r="A84" s="137" t="s">
        <v>20</v>
      </c>
      <c r="B84" s="137"/>
      <c r="C84" s="137"/>
      <c r="D84" s="128" t="s">
        <v>153</v>
      </c>
      <c r="E84" s="137" t="s">
        <v>22</v>
      </c>
      <c r="F84" s="140">
        <v>327120</v>
      </c>
    </row>
    <row r="85" spans="1:6" ht="17.100000000000001" customHeight="1">
      <c r="A85" s="137" t="s">
        <v>20</v>
      </c>
      <c r="B85" s="137"/>
      <c r="C85" s="137"/>
      <c r="D85" s="128" t="s">
        <v>155</v>
      </c>
      <c r="E85" s="137" t="s">
        <v>22</v>
      </c>
      <c r="F85" s="140">
        <v>490680</v>
      </c>
    </row>
    <row r="86" spans="1:6" ht="17.100000000000001" customHeight="1">
      <c r="A86" s="137" t="s">
        <v>20</v>
      </c>
      <c r="B86" s="137"/>
      <c r="C86" s="137"/>
      <c r="D86" s="128" t="s">
        <v>157</v>
      </c>
      <c r="E86" s="137" t="s">
        <v>22</v>
      </c>
      <c r="F86" s="140">
        <v>917440</v>
      </c>
    </row>
    <row r="87" spans="1:6" ht="17.100000000000001" customHeight="1">
      <c r="A87" s="137" t="s">
        <v>20</v>
      </c>
      <c r="B87" s="137"/>
      <c r="C87" s="137"/>
      <c r="D87" s="128" t="s">
        <v>159</v>
      </c>
      <c r="E87" s="137" t="s">
        <v>22</v>
      </c>
      <c r="F87" s="140">
        <v>272600</v>
      </c>
    </row>
    <row r="88" spans="1:6" ht="17.100000000000001" customHeight="1">
      <c r="A88" s="137" t="s">
        <v>20</v>
      </c>
      <c r="B88" s="137"/>
      <c r="C88" s="137"/>
      <c r="D88" s="128" t="s">
        <v>159</v>
      </c>
      <c r="E88" s="137" t="s">
        <v>22</v>
      </c>
      <c r="F88" s="140">
        <v>223720</v>
      </c>
    </row>
    <row r="89" spans="1:6" ht="17.100000000000001" customHeight="1">
      <c r="A89" s="137" t="s">
        <v>20</v>
      </c>
      <c r="B89" s="137"/>
      <c r="C89" s="137"/>
      <c r="D89" s="128" t="s">
        <v>162</v>
      </c>
      <c r="E89" s="137" t="s">
        <v>22</v>
      </c>
      <c r="F89" s="140">
        <v>43240</v>
      </c>
    </row>
    <row r="90" spans="1:6" ht="17.100000000000001" customHeight="1">
      <c r="A90" s="137" t="s">
        <v>20</v>
      </c>
      <c r="B90" s="137"/>
      <c r="C90" s="137"/>
      <c r="D90" s="128" t="s">
        <v>162</v>
      </c>
      <c r="E90" s="137" t="s">
        <v>22</v>
      </c>
      <c r="F90" s="140">
        <v>33840</v>
      </c>
    </row>
    <row r="91" spans="1:6" ht="17.100000000000001" customHeight="1">
      <c r="A91" s="137" t="s">
        <v>20</v>
      </c>
      <c r="B91" s="137"/>
      <c r="C91" s="137"/>
      <c r="D91" s="128" t="s">
        <v>162</v>
      </c>
      <c r="E91" s="137" t="s">
        <v>22</v>
      </c>
      <c r="F91" s="140">
        <v>45120</v>
      </c>
    </row>
    <row r="92" spans="1:6" ht="17.100000000000001" customHeight="1">
      <c r="A92" s="137" t="s">
        <v>20</v>
      </c>
      <c r="B92" s="137"/>
      <c r="C92" s="137"/>
      <c r="D92" s="128" t="s">
        <v>26</v>
      </c>
      <c r="E92" s="137" t="s">
        <v>22</v>
      </c>
      <c r="F92" s="140">
        <v>229360</v>
      </c>
    </row>
    <row r="93" spans="1:6" ht="17.100000000000001" customHeight="1">
      <c r="A93" s="137" t="s">
        <v>20</v>
      </c>
      <c r="B93" s="137"/>
      <c r="C93" s="137"/>
      <c r="D93" s="128" t="s">
        <v>169</v>
      </c>
      <c r="E93" s="137" t="s">
        <v>167</v>
      </c>
      <c r="F93" s="140">
        <v>159500</v>
      </c>
    </row>
    <row r="94" spans="1:6" ht="17.100000000000001" customHeight="1">
      <c r="A94" s="137" t="s">
        <v>20</v>
      </c>
      <c r="B94" s="137"/>
      <c r="C94" s="137"/>
      <c r="D94" s="128" t="s">
        <v>171</v>
      </c>
      <c r="E94" s="137" t="s">
        <v>167</v>
      </c>
      <c r="F94" s="140">
        <v>291500</v>
      </c>
    </row>
    <row r="95" spans="1:6" ht="17.100000000000001" customHeight="1">
      <c r="A95" s="137" t="s">
        <v>20</v>
      </c>
      <c r="B95" s="137"/>
      <c r="C95" s="137"/>
      <c r="D95" s="128" t="s">
        <v>173</v>
      </c>
      <c r="E95" s="137" t="s">
        <v>167</v>
      </c>
      <c r="F95" s="140">
        <v>6760000</v>
      </c>
    </row>
    <row r="96" spans="1:6" ht="17.100000000000001" customHeight="1">
      <c r="A96" s="137" t="s">
        <v>20</v>
      </c>
      <c r="B96" s="137"/>
      <c r="C96" s="137"/>
      <c r="D96" s="128" t="s">
        <v>175</v>
      </c>
      <c r="E96" s="137" t="s">
        <v>167</v>
      </c>
      <c r="F96" s="140">
        <v>148500</v>
      </c>
    </row>
    <row r="97" spans="1:6" ht="17.100000000000001" customHeight="1">
      <c r="A97" s="137" t="s">
        <v>20</v>
      </c>
      <c r="B97" s="137"/>
      <c r="C97" s="137"/>
      <c r="D97" s="128" t="s">
        <v>175</v>
      </c>
      <c r="E97" s="137" t="s">
        <v>167</v>
      </c>
      <c r="F97" s="140">
        <v>594000</v>
      </c>
    </row>
    <row r="98" spans="1:6" ht="17.100000000000001" customHeight="1">
      <c r="A98" s="137" t="s">
        <v>20</v>
      </c>
      <c r="B98" s="137"/>
      <c r="C98" s="137"/>
      <c r="D98" s="128" t="s">
        <v>178</v>
      </c>
      <c r="E98" s="137" t="s">
        <v>167</v>
      </c>
      <c r="F98" s="140">
        <v>148500</v>
      </c>
    </row>
    <row r="99" spans="1:6" ht="17.100000000000001" customHeight="1">
      <c r="A99" s="137" t="s">
        <v>20</v>
      </c>
      <c r="B99" s="137"/>
      <c r="C99" s="137"/>
      <c r="D99" s="128" t="s">
        <v>180</v>
      </c>
      <c r="E99" s="137" t="s">
        <v>167</v>
      </c>
      <c r="F99" s="140">
        <v>257400</v>
      </c>
    </row>
    <row r="100" spans="1:6" ht="17.100000000000001" customHeight="1">
      <c r="A100" s="137" t="s">
        <v>20</v>
      </c>
      <c r="B100" s="137"/>
      <c r="C100" s="137"/>
      <c r="D100" s="128" t="s">
        <v>182</v>
      </c>
      <c r="E100" s="137" t="s">
        <v>167</v>
      </c>
      <c r="F100" s="140">
        <v>22000</v>
      </c>
    </row>
    <row r="101" spans="1:6" ht="17.100000000000001" customHeight="1">
      <c r="A101" s="137" t="s">
        <v>20</v>
      </c>
      <c r="B101" s="137"/>
      <c r="C101" s="137"/>
      <c r="D101" s="128" t="s">
        <v>184</v>
      </c>
      <c r="E101" s="137" t="s">
        <v>167</v>
      </c>
      <c r="F101" s="140">
        <v>4510000</v>
      </c>
    </row>
    <row r="102" spans="1:6" ht="17.100000000000001" customHeight="1">
      <c r="A102" s="137" t="s">
        <v>20</v>
      </c>
      <c r="B102" s="137"/>
      <c r="C102" s="137"/>
      <c r="D102" s="128" t="s">
        <v>166</v>
      </c>
      <c r="E102" s="137" t="s">
        <v>167</v>
      </c>
      <c r="F102" s="140">
        <v>836000</v>
      </c>
    </row>
    <row r="103" spans="1:6" ht="17.100000000000001" customHeight="1">
      <c r="A103" s="137" t="s">
        <v>20</v>
      </c>
      <c r="B103" s="137"/>
      <c r="C103" s="137"/>
      <c r="D103" s="128" t="s">
        <v>186</v>
      </c>
      <c r="E103" s="137" t="s">
        <v>187</v>
      </c>
      <c r="F103" s="140">
        <v>4500000</v>
      </c>
    </row>
    <row r="104" spans="1:6" ht="17.100000000000001" customHeight="1">
      <c r="A104" s="137" t="s">
        <v>20</v>
      </c>
      <c r="B104" s="137"/>
      <c r="C104" s="137"/>
      <c r="D104" s="128" t="s">
        <v>189</v>
      </c>
      <c r="E104" s="137" t="s">
        <v>190</v>
      </c>
      <c r="F104" s="140">
        <v>3474970</v>
      </c>
    </row>
    <row r="105" spans="1:6" ht="17.100000000000001" customHeight="1">
      <c r="A105" s="137" t="s">
        <v>20</v>
      </c>
      <c r="B105" s="137"/>
      <c r="C105" s="137"/>
      <c r="D105" s="128" t="s">
        <v>192</v>
      </c>
      <c r="E105" s="137" t="s">
        <v>190</v>
      </c>
      <c r="F105" s="140">
        <v>1951480</v>
      </c>
    </row>
    <row r="106" spans="1:6" ht="17.100000000000001" customHeight="1">
      <c r="A106" s="137" t="s">
        <v>20</v>
      </c>
      <c r="B106" s="137"/>
      <c r="C106" s="137"/>
      <c r="D106" s="128" t="s">
        <v>194</v>
      </c>
      <c r="E106" s="137" t="s">
        <v>195</v>
      </c>
      <c r="F106" s="140">
        <v>729300</v>
      </c>
    </row>
    <row r="107" spans="1:6" ht="17.100000000000001" customHeight="1">
      <c r="A107" s="137" t="s">
        <v>20</v>
      </c>
      <c r="B107" s="137"/>
      <c r="C107" s="137"/>
      <c r="D107" s="128" t="s">
        <v>199</v>
      </c>
      <c r="E107" s="137" t="s">
        <v>197</v>
      </c>
      <c r="F107" s="140">
        <v>544320</v>
      </c>
    </row>
    <row r="108" spans="1:6" ht="17.100000000000001" customHeight="1">
      <c r="A108" s="137" t="s">
        <v>20</v>
      </c>
      <c r="B108" s="137"/>
      <c r="C108" s="137"/>
      <c r="D108" s="128" t="s">
        <v>201</v>
      </c>
      <c r="E108" s="137" t="s">
        <v>197</v>
      </c>
      <c r="F108" s="140">
        <v>14484960</v>
      </c>
    </row>
    <row r="109" spans="1:6" ht="17.100000000000001" customHeight="1">
      <c r="A109" s="137" t="s">
        <v>20</v>
      </c>
      <c r="B109" s="137"/>
      <c r="C109" s="137"/>
      <c r="D109" s="128" t="s">
        <v>203</v>
      </c>
      <c r="E109" s="137" t="s">
        <v>204</v>
      </c>
      <c r="F109" s="140">
        <v>612000</v>
      </c>
    </row>
    <row r="110" spans="1:6" ht="17.100000000000001" customHeight="1">
      <c r="A110" s="137" t="s">
        <v>20</v>
      </c>
      <c r="B110" s="137"/>
      <c r="C110" s="137"/>
      <c r="D110" s="128" t="s">
        <v>210</v>
      </c>
      <c r="E110" s="137" t="s">
        <v>208</v>
      </c>
      <c r="F110" s="140">
        <v>545600</v>
      </c>
    </row>
    <row r="111" spans="1:6" ht="17.100000000000001" customHeight="1">
      <c r="A111" s="137" t="s">
        <v>20</v>
      </c>
      <c r="B111" s="137"/>
      <c r="C111" s="137"/>
      <c r="D111" s="128" t="s">
        <v>212</v>
      </c>
      <c r="E111" s="137" t="s">
        <v>208</v>
      </c>
      <c r="F111" s="140">
        <v>453600</v>
      </c>
    </row>
    <row r="112" spans="1:6" ht="17.100000000000001" customHeight="1">
      <c r="A112" s="137" t="s">
        <v>20</v>
      </c>
      <c r="B112" s="137"/>
      <c r="C112" s="137"/>
      <c r="D112" s="128" t="s">
        <v>216</v>
      </c>
      <c r="E112" s="137" t="s">
        <v>217</v>
      </c>
      <c r="F112" s="140">
        <v>5945000</v>
      </c>
    </row>
    <row r="113" spans="1:6" ht="17.100000000000001" customHeight="1">
      <c r="A113" s="137" t="s">
        <v>20</v>
      </c>
      <c r="B113" s="137"/>
      <c r="C113" s="137"/>
      <c r="D113" s="128" t="s">
        <v>219</v>
      </c>
      <c r="E113" s="137" t="s">
        <v>220</v>
      </c>
      <c r="F113" s="140">
        <v>145000</v>
      </c>
    </row>
    <row r="114" spans="1:6" ht="17.100000000000001" customHeight="1">
      <c r="A114" s="137" t="s">
        <v>20</v>
      </c>
      <c r="B114" s="137"/>
      <c r="C114" s="137"/>
      <c r="D114" s="128" t="s">
        <v>223</v>
      </c>
      <c r="E114" s="137" t="s">
        <v>224</v>
      </c>
      <c r="F114" s="140">
        <v>2381700</v>
      </c>
    </row>
    <row r="115" spans="1:6" ht="17.100000000000001" customHeight="1">
      <c r="A115" s="137" t="s">
        <v>20</v>
      </c>
      <c r="B115" s="137"/>
      <c r="C115" s="137"/>
      <c r="D115" s="128" t="s">
        <v>223</v>
      </c>
      <c r="E115" s="137" t="s">
        <v>226</v>
      </c>
      <c r="F115" s="140">
        <v>2456800</v>
      </c>
    </row>
    <row r="116" spans="1:6" ht="17.100000000000001" customHeight="1">
      <c r="A116" s="137" t="s">
        <v>20</v>
      </c>
      <c r="B116" s="137"/>
      <c r="C116" s="137"/>
      <c r="D116" s="128" t="s">
        <v>228</v>
      </c>
      <c r="E116" s="137" t="s">
        <v>229</v>
      </c>
      <c r="F116" s="140">
        <v>550000</v>
      </c>
    </row>
    <row r="117" spans="1:6" ht="17.100000000000001" customHeight="1">
      <c r="A117" s="137" t="s">
        <v>20</v>
      </c>
      <c r="B117" s="137"/>
      <c r="C117" s="137"/>
      <c r="D117" s="128" t="s">
        <v>231</v>
      </c>
      <c r="E117" s="137" t="s">
        <v>229</v>
      </c>
      <c r="F117" s="140">
        <v>200200</v>
      </c>
    </row>
    <row r="118" spans="1:6" ht="17.100000000000001" customHeight="1">
      <c r="A118" s="137" t="s">
        <v>20</v>
      </c>
      <c r="B118" s="137"/>
      <c r="C118" s="137"/>
      <c r="D118" s="128" t="s">
        <v>233</v>
      </c>
      <c r="E118" s="137" t="s">
        <v>234</v>
      </c>
      <c r="F118" s="140">
        <v>253000</v>
      </c>
    </row>
    <row r="119" spans="1:6" ht="17.100000000000001" customHeight="1">
      <c r="A119" s="137" t="s">
        <v>20</v>
      </c>
      <c r="B119" s="137"/>
      <c r="C119" s="137"/>
      <c r="D119" s="128" t="s">
        <v>236</v>
      </c>
      <c r="E119" s="137" t="s">
        <v>237</v>
      </c>
      <c r="F119" s="140">
        <v>330000</v>
      </c>
    </row>
    <row r="120" spans="1:6" ht="17.100000000000001" customHeight="1">
      <c r="A120" s="137" t="s">
        <v>20</v>
      </c>
      <c r="B120" s="137"/>
      <c r="C120" s="137"/>
      <c r="D120" s="128" t="s">
        <v>239</v>
      </c>
      <c r="E120" s="137" t="s">
        <v>237</v>
      </c>
      <c r="F120" s="140">
        <v>2492600</v>
      </c>
    </row>
    <row r="121" spans="1:6" ht="17.100000000000001" customHeight="1">
      <c r="A121" s="137" t="s">
        <v>20</v>
      </c>
      <c r="B121" s="137"/>
      <c r="C121" s="137"/>
      <c r="D121" s="128" t="s">
        <v>241</v>
      </c>
      <c r="E121" s="137" t="s">
        <v>242</v>
      </c>
      <c r="F121" s="140">
        <v>1113200</v>
      </c>
    </row>
    <row r="122" spans="1:6" ht="17.100000000000001" customHeight="1">
      <c r="A122" s="137" t="s">
        <v>20</v>
      </c>
      <c r="B122" s="137"/>
      <c r="C122" s="137"/>
      <c r="D122" s="128" t="s">
        <v>244</v>
      </c>
      <c r="E122" s="137" t="s">
        <v>242</v>
      </c>
      <c r="F122" s="140">
        <v>865000</v>
      </c>
    </row>
    <row r="123" spans="1:6" ht="17.100000000000001" customHeight="1">
      <c r="A123" s="137" t="s">
        <v>20</v>
      </c>
      <c r="B123" s="137"/>
      <c r="C123" s="137"/>
      <c r="D123" s="128" t="s">
        <v>249</v>
      </c>
      <c r="E123" s="137" t="s">
        <v>246</v>
      </c>
      <c r="F123" s="140">
        <v>577940</v>
      </c>
    </row>
    <row r="124" spans="1:6" ht="17.100000000000001" customHeight="1">
      <c r="A124" s="137" t="s">
        <v>20</v>
      </c>
      <c r="B124" s="137"/>
      <c r="C124" s="137"/>
      <c r="D124" s="128" t="s">
        <v>251</v>
      </c>
      <c r="E124" s="137" t="s">
        <v>252</v>
      </c>
      <c r="F124" s="140">
        <v>1122000</v>
      </c>
    </row>
    <row r="125" spans="1:6" ht="17.100000000000001" customHeight="1">
      <c r="A125" s="137" t="s">
        <v>20</v>
      </c>
      <c r="B125" s="137"/>
      <c r="C125" s="137"/>
      <c r="D125" s="128" t="s">
        <v>256</v>
      </c>
      <c r="E125" s="137" t="s">
        <v>257</v>
      </c>
      <c r="F125" s="140">
        <v>1320000</v>
      </c>
    </row>
    <row r="126" spans="1:6" ht="17.100000000000001" customHeight="1">
      <c r="A126" s="137" t="s">
        <v>20</v>
      </c>
      <c r="B126" s="137"/>
      <c r="C126" s="137"/>
      <c r="D126" s="128" t="s">
        <v>261</v>
      </c>
      <c r="E126" s="137" t="s">
        <v>262</v>
      </c>
      <c r="F126" s="140">
        <v>614500</v>
      </c>
    </row>
    <row r="127" spans="1:6" ht="17.100000000000001" customHeight="1">
      <c r="A127" s="137" t="s">
        <v>20</v>
      </c>
      <c r="B127" s="137"/>
      <c r="C127" s="137"/>
      <c r="D127" s="128" t="s">
        <v>264</v>
      </c>
      <c r="E127" s="137" t="s">
        <v>265</v>
      </c>
      <c r="F127" s="140">
        <v>1300000</v>
      </c>
    </row>
    <row r="128" spans="1:6" ht="17.100000000000001" customHeight="1">
      <c r="A128" s="137" t="s">
        <v>20</v>
      </c>
      <c r="B128" s="137"/>
      <c r="C128" s="137"/>
      <c r="D128" s="128" t="s">
        <v>267</v>
      </c>
      <c r="E128" s="137" t="s">
        <v>268</v>
      </c>
      <c r="F128" s="140">
        <v>2700000</v>
      </c>
    </row>
    <row r="129" spans="1:6" ht="17.100000000000001" customHeight="1">
      <c r="A129" s="137" t="s">
        <v>20</v>
      </c>
      <c r="B129" s="137"/>
      <c r="C129" s="137"/>
      <c r="D129" s="128" t="s">
        <v>270</v>
      </c>
      <c r="E129" s="137" t="s">
        <v>271</v>
      </c>
      <c r="F129" s="140">
        <v>3232800</v>
      </c>
    </row>
    <row r="130" spans="1:6" ht="17.100000000000001" customHeight="1">
      <c r="A130" s="137" t="s">
        <v>20</v>
      </c>
      <c r="B130" s="137"/>
      <c r="C130" s="137"/>
      <c r="D130" s="128" t="s">
        <v>280</v>
      </c>
      <c r="E130" s="137" t="s">
        <v>274</v>
      </c>
      <c r="F130" s="140">
        <v>297000</v>
      </c>
    </row>
    <row r="131" spans="1:6" ht="17.100000000000001" customHeight="1">
      <c r="A131" s="137" t="s">
        <v>20</v>
      </c>
      <c r="B131" s="137"/>
      <c r="C131" s="137"/>
      <c r="D131" s="128" t="s">
        <v>278</v>
      </c>
      <c r="E131" s="137" t="s">
        <v>274</v>
      </c>
      <c r="F131" s="140">
        <v>231000</v>
      </c>
    </row>
    <row r="132" spans="1:6" ht="17.100000000000001" customHeight="1">
      <c r="A132" s="137" t="s">
        <v>20</v>
      </c>
      <c r="B132" s="137"/>
      <c r="C132" s="137"/>
      <c r="D132" s="128" t="s">
        <v>276</v>
      </c>
      <c r="E132" s="137" t="s">
        <v>274</v>
      </c>
      <c r="F132" s="140">
        <v>303600</v>
      </c>
    </row>
    <row r="133" spans="1:6" ht="17.100000000000001" customHeight="1">
      <c r="A133" s="137" t="s">
        <v>20</v>
      </c>
      <c r="B133" s="137"/>
      <c r="C133" s="137"/>
      <c r="D133" s="128" t="s">
        <v>273</v>
      </c>
      <c r="E133" s="137" t="s">
        <v>274</v>
      </c>
      <c r="F133" s="140">
        <v>368400</v>
      </c>
    </row>
    <row r="134" spans="1:6" ht="17.100000000000001" customHeight="1">
      <c r="A134" s="137" t="s">
        <v>20</v>
      </c>
      <c r="B134" s="137"/>
      <c r="C134" s="137"/>
      <c r="D134" s="128" t="s">
        <v>282</v>
      </c>
      <c r="E134" s="137" t="s">
        <v>283</v>
      </c>
      <c r="F134" s="140">
        <v>288970</v>
      </c>
    </row>
    <row r="135" spans="1:6" ht="17.100000000000001" customHeight="1">
      <c r="A135" s="137" t="s">
        <v>20</v>
      </c>
      <c r="B135" s="137"/>
      <c r="C135" s="137"/>
      <c r="D135" s="128" t="s">
        <v>285</v>
      </c>
      <c r="E135" s="137" t="s">
        <v>286</v>
      </c>
      <c r="F135" s="140">
        <v>1320000</v>
      </c>
    </row>
    <row r="136" spans="1:6" ht="17.100000000000001" customHeight="1">
      <c r="A136" s="137" t="s">
        <v>20</v>
      </c>
      <c r="B136" s="137"/>
      <c r="C136" s="137"/>
      <c r="D136" s="128" t="s">
        <v>282</v>
      </c>
      <c r="E136" s="137" t="s">
        <v>286</v>
      </c>
      <c r="F136" s="140">
        <v>288970</v>
      </c>
    </row>
    <row r="137" spans="1:6" ht="17.100000000000001" customHeight="1">
      <c r="A137" s="137" t="s">
        <v>20</v>
      </c>
      <c r="B137" s="137"/>
      <c r="C137" s="137"/>
      <c r="D137" s="128" t="s">
        <v>289</v>
      </c>
      <c r="E137" s="137" t="s">
        <v>290</v>
      </c>
      <c r="F137" s="140">
        <v>137500</v>
      </c>
    </row>
    <row r="138" spans="1:6" ht="17.100000000000001" customHeight="1">
      <c r="A138" s="137" t="s">
        <v>20</v>
      </c>
      <c r="B138" s="137"/>
      <c r="C138" s="137"/>
      <c r="D138" s="128" t="s">
        <v>278</v>
      </c>
      <c r="E138" s="137" t="s">
        <v>290</v>
      </c>
      <c r="F138" s="140">
        <v>281600</v>
      </c>
    </row>
    <row r="139" spans="1:6" ht="17.100000000000001" customHeight="1">
      <c r="A139" s="137" t="s">
        <v>20</v>
      </c>
      <c r="B139" s="137"/>
      <c r="C139" s="137"/>
      <c r="D139" s="128" t="s">
        <v>296</v>
      </c>
      <c r="E139" s="137" t="s">
        <v>294</v>
      </c>
      <c r="F139" s="140">
        <v>300000</v>
      </c>
    </row>
    <row r="140" spans="1:6" ht="17.100000000000001" customHeight="1">
      <c r="A140" s="137" t="s">
        <v>20</v>
      </c>
      <c r="B140" s="137"/>
      <c r="C140" s="137"/>
      <c r="D140" s="128" t="s">
        <v>293</v>
      </c>
      <c r="E140" s="137" t="s">
        <v>294</v>
      </c>
      <c r="F140" s="140">
        <v>2970000</v>
      </c>
    </row>
    <row r="141" spans="1:6" ht="17.100000000000001" customHeight="1">
      <c r="A141" s="137" t="s">
        <v>20</v>
      </c>
      <c r="B141" s="137"/>
      <c r="C141" s="137"/>
      <c r="D141" s="128" t="s">
        <v>298</v>
      </c>
      <c r="E141" s="137" t="s">
        <v>294</v>
      </c>
      <c r="F141" s="140">
        <v>350000</v>
      </c>
    </row>
    <row r="142" spans="1:6" ht="17.100000000000001" customHeight="1">
      <c r="A142" s="137" t="s">
        <v>20</v>
      </c>
      <c r="B142" s="137"/>
      <c r="C142" s="137"/>
      <c r="D142" s="128" t="s">
        <v>302</v>
      </c>
      <c r="E142" s="137" t="s">
        <v>294</v>
      </c>
      <c r="F142" s="140">
        <v>250000</v>
      </c>
    </row>
    <row r="143" spans="1:6" ht="17.100000000000001" customHeight="1">
      <c r="A143" s="137" t="s">
        <v>20</v>
      </c>
      <c r="B143" s="137"/>
      <c r="C143" s="137"/>
      <c r="D143" s="128" t="s">
        <v>300</v>
      </c>
      <c r="E143" s="137" t="s">
        <v>294</v>
      </c>
      <c r="F143" s="140">
        <v>850000</v>
      </c>
    </row>
    <row r="144" spans="1:6" ht="17.100000000000001" customHeight="1">
      <c r="A144" s="137" t="s">
        <v>20</v>
      </c>
      <c r="B144" s="137"/>
      <c r="C144" s="137"/>
      <c r="D144" s="128" t="s">
        <v>309</v>
      </c>
      <c r="E144" s="137" t="s">
        <v>307</v>
      </c>
      <c r="F144" s="140">
        <v>125831</v>
      </c>
    </row>
    <row r="145" spans="1:6" ht="17.100000000000001" customHeight="1">
      <c r="A145" s="137" t="s">
        <v>20</v>
      </c>
      <c r="B145" s="137"/>
      <c r="C145" s="137"/>
      <c r="D145" s="128" t="s">
        <v>306</v>
      </c>
      <c r="E145" s="137" t="s">
        <v>307</v>
      </c>
      <c r="F145" s="140">
        <v>190912</v>
      </c>
    </row>
    <row r="146" spans="1:6" ht="17.100000000000001" customHeight="1">
      <c r="A146" s="137" t="s">
        <v>20</v>
      </c>
      <c r="B146" s="137"/>
      <c r="C146" s="137"/>
      <c r="D146" s="128" t="s">
        <v>312</v>
      </c>
      <c r="E146" s="137" t="s">
        <v>307</v>
      </c>
      <c r="F146" s="140">
        <v>134456</v>
      </c>
    </row>
    <row r="147" spans="1:6" ht="17.100000000000001" customHeight="1">
      <c r="A147" s="137" t="s">
        <v>20</v>
      </c>
      <c r="B147" s="137"/>
      <c r="C147" s="137"/>
      <c r="D147" s="128" t="s">
        <v>72</v>
      </c>
      <c r="E147" s="137" t="s">
        <v>307</v>
      </c>
      <c r="F147" s="140">
        <v>146151</v>
      </c>
    </row>
    <row r="148" spans="1:6" ht="17.100000000000001" customHeight="1">
      <c r="A148" s="137" t="s">
        <v>20</v>
      </c>
      <c r="B148" s="137"/>
      <c r="C148" s="137"/>
      <c r="D148" s="128" t="s">
        <v>314</v>
      </c>
      <c r="E148" s="137" t="s">
        <v>315</v>
      </c>
      <c r="F148" s="140">
        <v>150204</v>
      </c>
    </row>
    <row r="149" spans="1:6" ht="17.100000000000001" customHeight="1">
      <c r="A149" s="137" t="s">
        <v>20</v>
      </c>
      <c r="B149" s="137"/>
      <c r="C149" s="137"/>
      <c r="D149" s="128" t="s">
        <v>317</v>
      </c>
      <c r="E149" s="137" t="s">
        <v>315</v>
      </c>
      <c r="F149" s="140">
        <v>157046</v>
      </c>
    </row>
    <row r="150" spans="1:6" ht="17.100000000000001" customHeight="1">
      <c r="A150" s="137" t="s">
        <v>20</v>
      </c>
      <c r="B150" s="137"/>
      <c r="C150" s="137"/>
      <c r="D150" s="128" t="s">
        <v>328</v>
      </c>
      <c r="E150" s="137" t="s">
        <v>320</v>
      </c>
      <c r="F150" s="140">
        <v>1650000</v>
      </c>
    </row>
    <row r="151" spans="1:6" ht="17.100000000000001" customHeight="1">
      <c r="A151" s="137" t="s">
        <v>20</v>
      </c>
      <c r="B151" s="137"/>
      <c r="C151" s="137"/>
      <c r="D151" s="128" t="s">
        <v>326</v>
      </c>
      <c r="E151" s="137" t="s">
        <v>320</v>
      </c>
      <c r="F151" s="140">
        <v>2552000</v>
      </c>
    </row>
    <row r="152" spans="1:6" ht="17.100000000000001" customHeight="1">
      <c r="A152" s="137" t="s">
        <v>20</v>
      </c>
      <c r="B152" s="137"/>
      <c r="C152" s="137"/>
      <c r="D152" s="128" t="s">
        <v>319</v>
      </c>
      <c r="E152" s="137" t="s">
        <v>320</v>
      </c>
      <c r="F152" s="140">
        <v>413600</v>
      </c>
    </row>
    <row r="153" spans="1:6" ht="17.100000000000001" customHeight="1">
      <c r="A153" s="137" t="s">
        <v>20</v>
      </c>
      <c r="B153" s="137"/>
      <c r="C153" s="137"/>
      <c r="D153" s="128" t="s">
        <v>324</v>
      </c>
      <c r="E153" s="137" t="s">
        <v>320</v>
      </c>
      <c r="F153" s="140">
        <v>1358000</v>
      </c>
    </row>
    <row r="154" spans="1:6" ht="17.100000000000001" customHeight="1">
      <c r="A154" s="137" t="s">
        <v>20</v>
      </c>
      <c r="B154" s="137"/>
      <c r="C154" s="137"/>
      <c r="D154" s="128" t="s">
        <v>322</v>
      </c>
      <c r="E154" s="137" t="s">
        <v>320</v>
      </c>
      <c r="F154" s="140">
        <v>2084800</v>
      </c>
    </row>
    <row r="155" spans="1:6" ht="17.100000000000001" customHeight="1">
      <c r="A155" s="137" t="s">
        <v>20</v>
      </c>
      <c r="B155" s="137"/>
      <c r="C155" s="137"/>
      <c r="D155" s="128" t="s">
        <v>330</v>
      </c>
      <c r="E155" s="137" t="s">
        <v>331</v>
      </c>
      <c r="F155" s="140">
        <v>385000</v>
      </c>
    </row>
    <row r="156" spans="1:6" ht="17.100000000000001" customHeight="1">
      <c r="A156" s="137" t="s">
        <v>20</v>
      </c>
      <c r="B156" s="137"/>
      <c r="C156" s="137"/>
      <c r="D156" s="128" t="s">
        <v>333</v>
      </c>
      <c r="E156" s="137" t="s">
        <v>331</v>
      </c>
      <c r="F156" s="140">
        <v>1100000</v>
      </c>
    </row>
    <row r="157" spans="1:6" ht="17.100000000000001" customHeight="1">
      <c r="A157" s="137" t="s">
        <v>20</v>
      </c>
      <c r="B157" s="137"/>
      <c r="C157" s="137"/>
      <c r="D157" s="128" t="s">
        <v>338</v>
      </c>
      <c r="E157" s="137" t="s">
        <v>336</v>
      </c>
      <c r="F157" s="140">
        <v>88000</v>
      </c>
    </row>
    <row r="158" spans="1:6" ht="17.100000000000001" customHeight="1">
      <c r="A158" s="137" t="s">
        <v>20</v>
      </c>
      <c r="B158" s="137"/>
      <c r="C158" s="137"/>
      <c r="D158" s="128" t="s">
        <v>335</v>
      </c>
      <c r="E158" s="137" t="s">
        <v>336</v>
      </c>
      <c r="F158" s="140">
        <v>187000</v>
      </c>
    </row>
    <row r="159" spans="1:6" ht="17.100000000000001" customHeight="1">
      <c r="A159" s="137" t="s">
        <v>20</v>
      </c>
      <c r="B159" s="137"/>
      <c r="C159" s="137"/>
      <c r="D159" s="128" t="s">
        <v>340</v>
      </c>
      <c r="E159" s="137" t="s">
        <v>341</v>
      </c>
      <c r="F159" s="140">
        <v>2185000</v>
      </c>
    </row>
    <row r="160" spans="1:6" ht="17.100000000000001" customHeight="1">
      <c r="A160" s="137" t="s">
        <v>20</v>
      </c>
      <c r="B160" s="137"/>
      <c r="C160" s="137"/>
      <c r="D160" s="128" t="s">
        <v>343</v>
      </c>
      <c r="E160" s="137" t="s">
        <v>341</v>
      </c>
      <c r="F160" s="140">
        <v>308000</v>
      </c>
    </row>
    <row r="161" spans="1:6" ht="17.100000000000001" customHeight="1">
      <c r="A161" s="137" t="s">
        <v>20</v>
      </c>
      <c r="B161" s="137"/>
      <c r="C161" s="137"/>
      <c r="D161" s="128" t="s">
        <v>345</v>
      </c>
      <c r="E161" s="137" t="s">
        <v>346</v>
      </c>
      <c r="F161" s="140">
        <v>1255600</v>
      </c>
    </row>
    <row r="162" spans="1:6" ht="17.100000000000001" customHeight="1">
      <c r="A162" s="137" t="s">
        <v>20</v>
      </c>
      <c r="B162" s="137"/>
      <c r="C162" s="137"/>
      <c r="D162" s="128" t="s">
        <v>348</v>
      </c>
      <c r="E162" s="137" t="s">
        <v>349</v>
      </c>
      <c r="F162" s="140">
        <v>938760</v>
      </c>
    </row>
    <row r="163" spans="1:6" ht="17.100000000000001" customHeight="1">
      <c r="A163" s="137" t="s">
        <v>20</v>
      </c>
      <c r="B163" s="137"/>
      <c r="C163" s="137"/>
      <c r="D163" s="128" t="s">
        <v>351</v>
      </c>
      <c r="E163" s="137" t="s">
        <v>349</v>
      </c>
      <c r="F163" s="140">
        <v>1793250</v>
      </c>
    </row>
    <row r="164" spans="1:6" ht="17.100000000000001" customHeight="1">
      <c r="A164" s="137" t="s">
        <v>20</v>
      </c>
      <c r="B164" s="137"/>
      <c r="C164" s="137"/>
      <c r="D164" s="128" t="s">
        <v>353</v>
      </c>
      <c r="E164" s="137" t="s">
        <v>349</v>
      </c>
      <c r="F164" s="140">
        <v>219200</v>
      </c>
    </row>
    <row r="165" spans="1:6" ht="17.100000000000001" customHeight="1">
      <c r="A165" s="137" t="s">
        <v>20</v>
      </c>
      <c r="B165" s="137"/>
      <c r="C165" s="137"/>
      <c r="D165" s="128" t="s">
        <v>359</v>
      </c>
      <c r="E165" s="137" t="s">
        <v>349</v>
      </c>
      <c r="F165" s="140">
        <v>811020</v>
      </c>
    </row>
    <row r="166" spans="1:6" ht="17.100000000000001" customHeight="1">
      <c r="A166" s="137" t="s">
        <v>20</v>
      </c>
      <c r="B166" s="137"/>
      <c r="C166" s="137"/>
      <c r="D166" s="128" t="s">
        <v>355</v>
      </c>
      <c r="E166" s="137" t="s">
        <v>349</v>
      </c>
      <c r="F166" s="140">
        <v>1832640</v>
      </c>
    </row>
    <row r="167" spans="1:6" ht="17.100000000000001" customHeight="1">
      <c r="A167" s="137" t="s">
        <v>20</v>
      </c>
      <c r="B167" s="137"/>
      <c r="C167" s="137"/>
      <c r="D167" s="128" t="s">
        <v>357</v>
      </c>
      <c r="E167" s="137" t="s">
        <v>349</v>
      </c>
      <c r="F167" s="140">
        <v>1433700</v>
      </c>
    </row>
    <row r="168" spans="1:6" ht="17.100000000000001" customHeight="1">
      <c r="A168" s="137" t="s">
        <v>20</v>
      </c>
      <c r="B168" s="137"/>
      <c r="C168" s="137"/>
      <c r="D168" s="128" t="s">
        <v>361</v>
      </c>
      <c r="E168" s="137" t="s">
        <v>362</v>
      </c>
      <c r="F168" s="140">
        <v>8140000</v>
      </c>
    </row>
    <row r="169" spans="1:6" ht="17.100000000000001" customHeight="1">
      <c r="A169" s="137" t="s">
        <v>20</v>
      </c>
      <c r="B169" s="137"/>
      <c r="C169" s="137"/>
      <c r="D169" s="128" t="s">
        <v>366</v>
      </c>
      <c r="E169" s="137" t="s">
        <v>362</v>
      </c>
      <c r="F169" s="140">
        <v>1980000</v>
      </c>
    </row>
    <row r="170" spans="1:6" ht="17.100000000000001" customHeight="1">
      <c r="A170" s="137" t="s">
        <v>20</v>
      </c>
      <c r="B170" s="137"/>
      <c r="C170" s="137"/>
      <c r="D170" s="128" t="s">
        <v>364</v>
      </c>
      <c r="E170" s="137" t="s">
        <v>362</v>
      </c>
      <c r="F170" s="140">
        <v>1848000</v>
      </c>
    </row>
    <row r="171" spans="1:6" ht="17.100000000000001" customHeight="1">
      <c r="A171" s="137" t="s">
        <v>20</v>
      </c>
      <c r="B171" s="137"/>
      <c r="C171" s="137"/>
      <c r="D171" s="128" t="s">
        <v>370</v>
      </c>
      <c r="E171" s="137" t="s">
        <v>371</v>
      </c>
      <c r="F171" s="140">
        <v>2090000</v>
      </c>
    </row>
    <row r="172" spans="1:6" ht="17.100000000000001" customHeight="1">
      <c r="A172" s="137" t="s">
        <v>20</v>
      </c>
      <c r="B172" s="137"/>
      <c r="C172" s="137"/>
      <c r="D172" s="128" t="s">
        <v>375</v>
      </c>
      <c r="E172" s="137" t="s">
        <v>376</v>
      </c>
      <c r="F172" s="140">
        <v>318100</v>
      </c>
    </row>
    <row r="173" spans="1:6" ht="17.100000000000001" customHeight="1">
      <c r="A173" s="137" t="s">
        <v>20</v>
      </c>
      <c r="B173" s="137"/>
      <c r="C173" s="137"/>
      <c r="D173" s="128" t="s">
        <v>378</v>
      </c>
      <c r="E173" s="137" t="s">
        <v>379</v>
      </c>
      <c r="F173" s="140">
        <v>2600000</v>
      </c>
    </row>
    <row r="174" spans="1:6" ht="17.100000000000001" customHeight="1">
      <c r="A174" s="137" t="s">
        <v>20</v>
      </c>
      <c r="B174" s="137"/>
      <c r="C174" s="137"/>
      <c r="D174" s="128" t="s">
        <v>381</v>
      </c>
      <c r="E174" s="137" t="s">
        <v>382</v>
      </c>
      <c r="F174" s="140">
        <v>412500</v>
      </c>
    </row>
    <row r="175" spans="1:6" ht="17.100000000000001" customHeight="1">
      <c r="A175" s="137" t="s">
        <v>20</v>
      </c>
      <c r="B175" s="137"/>
      <c r="C175" s="137"/>
      <c r="D175" s="128" t="s">
        <v>199</v>
      </c>
      <c r="E175" s="137" t="s">
        <v>382</v>
      </c>
      <c r="F175" s="140">
        <v>450000</v>
      </c>
    </row>
    <row r="176" spans="1:6" ht="17.100000000000001" customHeight="1">
      <c r="A176" s="137" t="s">
        <v>20</v>
      </c>
      <c r="B176" s="137"/>
      <c r="C176" s="137"/>
      <c r="D176" s="128" t="s">
        <v>385</v>
      </c>
      <c r="E176" s="137" t="s">
        <v>382</v>
      </c>
      <c r="F176" s="140">
        <v>1740500</v>
      </c>
    </row>
    <row r="177" spans="1:6" ht="17.100000000000001" customHeight="1">
      <c r="A177" s="137" t="s">
        <v>20</v>
      </c>
      <c r="B177" s="137"/>
      <c r="C177" s="137"/>
      <c r="D177" s="128" t="s">
        <v>180</v>
      </c>
      <c r="E177" s="137" t="s">
        <v>388</v>
      </c>
      <c r="F177" s="140">
        <v>193000</v>
      </c>
    </row>
    <row r="178" spans="1:6" ht="17.100000000000001" customHeight="1">
      <c r="A178" s="137" t="s">
        <v>20</v>
      </c>
      <c r="B178" s="137"/>
      <c r="C178" s="137"/>
      <c r="D178" s="128" t="s">
        <v>387</v>
      </c>
      <c r="E178" s="137" t="s">
        <v>388</v>
      </c>
      <c r="F178" s="140">
        <v>203000</v>
      </c>
    </row>
    <row r="179" spans="1:6" ht="17.100000000000001" customHeight="1">
      <c r="A179" s="137" t="s">
        <v>20</v>
      </c>
      <c r="B179" s="137"/>
      <c r="C179" s="137"/>
      <c r="D179" s="128" t="s">
        <v>390</v>
      </c>
      <c r="E179" s="137" t="s">
        <v>388</v>
      </c>
      <c r="F179" s="140">
        <v>104000</v>
      </c>
    </row>
    <row r="180" spans="1:6" ht="17.100000000000001" customHeight="1">
      <c r="A180" s="137" t="s">
        <v>20</v>
      </c>
      <c r="B180" s="137"/>
      <c r="C180" s="137"/>
      <c r="D180" s="128" t="s">
        <v>393</v>
      </c>
      <c r="E180" s="137" t="s">
        <v>394</v>
      </c>
      <c r="F180" s="140">
        <v>11880000</v>
      </c>
    </row>
    <row r="181" spans="1:6" ht="17.100000000000001" customHeight="1">
      <c r="A181" s="137" t="s">
        <v>20</v>
      </c>
      <c r="B181" s="137"/>
      <c r="C181" s="137"/>
      <c r="D181" s="128" t="s">
        <v>396</v>
      </c>
      <c r="E181" s="137" t="s">
        <v>397</v>
      </c>
      <c r="F181" s="140">
        <v>250000</v>
      </c>
    </row>
    <row r="182" spans="1:6" ht="17.100000000000001" customHeight="1">
      <c r="A182" s="137" t="s">
        <v>20</v>
      </c>
      <c r="B182" s="137"/>
      <c r="C182" s="137"/>
      <c r="D182" s="128" t="s">
        <v>399</v>
      </c>
      <c r="E182" s="137" t="s">
        <v>400</v>
      </c>
      <c r="F182" s="140">
        <v>1834000</v>
      </c>
    </row>
    <row r="183" spans="1:6" ht="17.100000000000001" customHeight="1">
      <c r="A183" s="137" t="s">
        <v>20</v>
      </c>
      <c r="B183" s="137"/>
      <c r="C183" s="137"/>
      <c r="D183" s="128" t="s">
        <v>402</v>
      </c>
      <c r="E183" s="137" t="s">
        <v>400</v>
      </c>
      <c r="F183" s="140">
        <v>902000</v>
      </c>
    </row>
    <row r="184" spans="1:6" ht="17.100000000000001" customHeight="1">
      <c r="A184" s="137" t="s">
        <v>20</v>
      </c>
      <c r="B184" s="137"/>
      <c r="C184" s="137"/>
      <c r="D184" s="128" t="s">
        <v>404</v>
      </c>
      <c r="E184" s="137" t="s">
        <v>405</v>
      </c>
      <c r="F184" s="140">
        <v>990000</v>
      </c>
    </row>
    <row r="185" spans="1:6" ht="17.100000000000001" customHeight="1">
      <c r="A185" s="137" t="s">
        <v>20</v>
      </c>
      <c r="B185" s="137"/>
      <c r="C185" s="137"/>
      <c r="D185" s="128" t="s">
        <v>407</v>
      </c>
      <c r="E185" s="137" t="s">
        <v>405</v>
      </c>
      <c r="F185" s="140">
        <v>1716000</v>
      </c>
    </row>
    <row r="186" spans="1:6" ht="17.100000000000001" customHeight="1">
      <c r="A186" s="137" t="s">
        <v>20</v>
      </c>
      <c r="B186" s="137"/>
      <c r="C186" s="137"/>
      <c r="D186" s="128" t="s">
        <v>411</v>
      </c>
      <c r="E186" s="137" t="s">
        <v>409</v>
      </c>
      <c r="F186" s="140">
        <v>3300000</v>
      </c>
    </row>
    <row r="187" spans="1:6" ht="17.100000000000001" customHeight="1">
      <c r="A187" s="137" t="s">
        <v>20</v>
      </c>
      <c r="B187" s="137"/>
      <c r="C187" s="137"/>
      <c r="D187" s="128" t="s">
        <v>410</v>
      </c>
      <c r="E187" s="137" t="s">
        <v>409</v>
      </c>
      <c r="F187" s="140">
        <v>8602000</v>
      </c>
    </row>
    <row r="188" spans="1:6" ht="17.100000000000001" customHeight="1">
      <c r="A188" s="137" t="s">
        <v>20</v>
      </c>
      <c r="B188" s="137"/>
      <c r="C188" s="137"/>
      <c r="D188" s="128" t="s">
        <v>410</v>
      </c>
      <c r="E188" s="137" t="s">
        <v>409</v>
      </c>
      <c r="F188" s="140">
        <v>1720400</v>
      </c>
    </row>
    <row r="189" spans="1:6" ht="17.100000000000001" customHeight="1">
      <c r="A189" s="137" t="s">
        <v>20</v>
      </c>
      <c r="B189" s="137"/>
      <c r="C189" s="137"/>
      <c r="D189" s="128" t="s">
        <v>410</v>
      </c>
      <c r="E189" s="137" t="s">
        <v>409</v>
      </c>
      <c r="F189" s="140">
        <v>2150500</v>
      </c>
    </row>
    <row r="190" spans="1:6" ht="17.100000000000001" customHeight="1">
      <c r="A190" s="137" t="s">
        <v>20</v>
      </c>
      <c r="B190" s="137"/>
      <c r="C190" s="137"/>
      <c r="D190" s="128" t="s">
        <v>410</v>
      </c>
      <c r="E190" s="137" t="s">
        <v>409</v>
      </c>
      <c r="F190" s="140">
        <v>430100</v>
      </c>
    </row>
    <row r="191" spans="1:6" ht="17.100000000000001" customHeight="1">
      <c r="A191" s="137" t="s">
        <v>20</v>
      </c>
      <c r="B191" s="137"/>
      <c r="C191" s="137"/>
      <c r="D191" s="128" t="s">
        <v>408</v>
      </c>
      <c r="E191" s="137" t="s">
        <v>409</v>
      </c>
      <c r="F191" s="140">
        <v>10562200</v>
      </c>
    </row>
    <row r="192" spans="1:6" ht="17.100000000000001" customHeight="1">
      <c r="A192" s="137" t="s">
        <v>20</v>
      </c>
      <c r="B192" s="137"/>
      <c r="C192" s="137"/>
      <c r="D192" s="128" t="s">
        <v>500</v>
      </c>
      <c r="E192" s="137" t="s">
        <v>409</v>
      </c>
      <c r="F192" s="140">
        <v>1920400</v>
      </c>
    </row>
    <row r="193" spans="1:6" ht="17.100000000000001" customHeight="1">
      <c r="A193" s="137" t="s">
        <v>20</v>
      </c>
      <c r="B193" s="137"/>
      <c r="C193" s="137"/>
      <c r="D193" s="128" t="s">
        <v>500</v>
      </c>
      <c r="E193" s="137" t="s">
        <v>409</v>
      </c>
      <c r="F193" s="140">
        <v>960200</v>
      </c>
    </row>
    <row r="194" spans="1:6" ht="17.100000000000001" customHeight="1">
      <c r="A194" s="137" t="s">
        <v>20</v>
      </c>
      <c r="B194" s="137"/>
      <c r="C194" s="137"/>
      <c r="D194" s="128" t="s">
        <v>413</v>
      </c>
      <c r="E194" s="137" t="s">
        <v>414</v>
      </c>
      <c r="F194" s="140">
        <v>2840000</v>
      </c>
    </row>
    <row r="195" spans="1:6" ht="17.100000000000001" customHeight="1">
      <c r="A195" s="137" t="s">
        <v>20</v>
      </c>
      <c r="B195" s="137"/>
      <c r="C195" s="137"/>
      <c r="D195" s="128" t="s">
        <v>416</v>
      </c>
      <c r="E195" s="137" t="s">
        <v>417</v>
      </c>
      <c r="F195" s="140">
        <v>902000</v>
      </c>
    </row>
    <row r="196" spans="1:6" ht="17.100000000000001" customHeight="1">
      <c r="A196" s="137" t="s">
        <v>20</v>
      </c>
      <c r="B196" s="137"/>
      <c r="C196" s="137"/>
      <c r="D196" s="128" t="s">
        <v>419</v>
      </c>
      <c r="E196" s="137" t="s">
        <v>420</v>
      </c>
      <c r="F196" s="140">
        <v>2851200</v>
      </c>
    </row>
    <row r="197" spans="1:6" ht="17.100000000000001" customHeight="1">
      <c r="A197" s="137" t="s">
        <v>20</v>
      </c>
      <c r="B197" s="137"/>
      <c r="C197" s="137"/>
      <c r="D197" s="128" t="s">
        <v>439</v>
      </c>
      <c r="E197" s="137" t="s">
        <v>423</v>
      </c>
      <c r="F197" s="140">
        <v>550000</v>
      </c>
    </row>
    <row r="198" spans="1:6" ht="17.100000000000001" customHeight="1">
      <c r="A198" s="137" t="s">
        <v>20</v>
      </c>
      <c r="B198" s="137"/>
      <c r="C198" s="137"/>
      <c r="D198" s="128" t="s">
        <v>431</v>
      </c>
      <c r="E198" s="137" t="s">
        <v>423</v>
      </c>
      <c r="F198" s="140">
        <v>385000</v>
      </c>
    </row>
    <row r="199" spans="1:6" ht="17.100000000000001" customHeight="1">
      <c r="A199" s="137" t="s">
        <v>20</v>
      </c>
      <c r="B199" s="137"/>
      <c r="C199" s="137"/>
      <c r="D199" s="128" t="s">
        <v>443</v>
      </c>
      <c r="E199" s="137" t="s">
        <v>423</v>
      </c>
      <c r="F199" s="140">
        <v>5000000</v>
      </c>
    </row>
    <row r="200" spans="1:6" ht="17.100000000000001" customHeight="1">
      <c r="A200" s="137" t="s">
        <v>20</v>
      </c>
      <c r="B200" s="137"/>
      <c r="C200" s="137"/>
      <c r="D200" s="128" t="s">
        <v>427</v>
      </c>
      <c r="E200" s="137" t="s">
        <v>423</v>
      </c>
      <c r="F200" s="140">
        <v>1540000</v>
      </c>
    </row>
    <row r="201" spans="1:6" ht="17.100000000000001" customHeight="1">
      <c r="A201" s="137" t="s">
        <v>20</v>
      </c>
      <c r="B201" s="137"/>
      <c r="C201" s="137"/>
      <c r="D201" s="128" t="s">
        <v>422</v>
      </c>
      <c r="E201" s="137" t="s">
        <v>423</v>
      </c>
      <c r="F201" s="140">
        <v>1760000</v>
      </c>
    </row>
    <row r="202" spans="1:6" ht="17.100000000000001" customHeight="1">
      <c r="A202" s="137" t="s">
        <v>20</v>
      </c>
      <c r="B202" s="137"/>
      <c r="C202" s="137"/>
      <c r="D202" s="128" t="s">
        <v>433</v>
      </c>
      <c r="E202" s="137" t="s">
        <v>423</v>
      </c>
      <c r="F202" s="140">
        <v>385000</v>
      </c>
    </row>
    <row r="203" spans="1:6" ht="17.100000000000001" customHeight="1">
      <c r="A203" s="137" t="s">
        <v>20</v>
      </c>
      <c r="B203" s="137"/>
      <c r="C203" s="137"/>
      <c r="D203" s="128" t="s">
        <v>429</v>
      </c>
      <c r="E203" s="137" t="s">
        <v>423</v>
      </c>
      <c r="F203" s="140">
        <v>1650000</v>
      </c>
    </row>
    <row r="204" spans="1:6" ht="17.100000000000001" customHeight="1">
      <c r="A204" s="137" t="s">
        <v>20</v>
      </c>
      <c r="B204" s="137"/>
      <c r="C204" s="137"/>
      <c r="D204" s="128" t="s">
        <v>437</v>
      </c>
      <c r="E204" s="137" t="s">
        <v>423</v>
      </c>
      <c r="F204" s="140">
        <v>385000</v>
      </c>
    </row>
    <row r="205" spans="1:6" ht="17.100000000000001" customHeight="1">
      <c r="A205" s="137" t="s">
        <v>20</v>
      </c>
      <c r="B205" s="137"/>
      <c r="C205" s="137"/>
      <c r="D205" s="128" t="s">
        <v>425</v>
      </c>
      <c r="E205" s="137" t="s">
        <v>423</v>
      </c>
      <c r="F205" s="140">
        <v>1078000</v>
      </c>
    </row>
    <row r="206" spans="1:6" ht="17.100000000000001" customHeight="1">
      <c r="A206" s="137" t="s">
        <v>20</v>
      </c>
      <c r="B206" s="137"/>
      <c r="C206" s="137"/>
      <c r="D206" s="128" t="s">
        <v>435</v>
      </c>
      <c r="E206" s="137" t="s">
        <v>423</v>
      </c>
      <c r="F206" s="140">
        <v>495000</v>
      </c>
    </row>
    <row r="207" spans="1:6" ht="17.100000000000001" customHeight="1">
      <c r="A207" s="137" t="s">
        <v>20</v>
      </c>
      <c r="B207" s="137"/>
      <c r="C207" s="137"/>
      <c r="D207" s="128" t="s">
        <v>441</v>
      </c>
      <c r="E207" s="137" t="s">
        <v>423</v>
      </c>
      <c r="F207" s="140">
        <v>2706000</v>
      </c>
    </row>
    <row r="208" spans="1:6" ht="17.100000000000001" customHeight="1">
      <c r="A208" s="137" t="s">
        <v>20</v>
      </c>
      <c r="B208" s="137"/>
      <c r="C208" s="137"/>
      <c r="D208" s="128" t="s">
        <v>445</v>
      </c>
      <c r="E208" s="137" t="s">
        <v>446</v>
      </c>
      <c r="F208" s="140">
        <v>1900800</v>
      </c>
    </row>
    <row r="209" spans="1:6" ht="17.100000000000001" customHeight="1">
      <c r="A209" s="137" t="s">
        <v>20</v>
      </c>
      <c r="B209" s="137"/>
      <c r="C209" s="137"/>
      <c r="D209" s="128" t="s">
        <v>451</v>
      </c>
      <c r="E209" s="137" t="s">
        <v>449</v>
      </c>
      <c r="F209" s="140">
        <v>1552000</v>
      </c>
    </row>
    <row r="210" spans="1:6" ht="17.100000000000001" customHeight="1">
      <c r="A210" s="137" t="s">
        <v>20</v>
      </c>
      <c r="B210" s="137"/>
      <c r="C210" s="137"/>
      <c r="D210" s="128" t="s">
        <v>448</v>
      </c>
      <c r="E210" s="137" t="s">
        <v>449</v>
      </c>
      <c r="F210" s="140">
        <v>17166000</v>
      </c>
    </row>
    <row r="211" spans="1:6" ht="17.100000000000001" customHeight="1">
      <c r="A211" s="137" t="s">
        <v>20</v>
      </c>
      <c r="B211" s="137"/>
      <c r="C211" s="137"/>
      <c r="D211" s="128" t="s">
        <v>461</v>
      </c>
      <c r="E211" s="137" t="s">
        <v>449</v>
      </c>
      <c r="F211" s="140">
        <v>6024000</v>
      </c>
    </row>
    <row r="212" spans="1:6" ht="17.100000000000001" customHeight="1">
      <c r="A212" s="137" t="s">
        <v>20</v>
      </c>
      <c r="B212" s="137"/>
      <c r="C212" s="137"/>
      <c r="D212" s="128" t="s">
        <v>455</v>
      </c>
      <c r="E212" s="137" t="s">
        <v>449</v>
      </c>
      <c r="F212" s="140">
        <v>1649000</v>
      </c>
    </row>
    <row r="213" spans="1:6" ht="17.100000000000001" customHeight="1">
      <c r="A213" s="137" t="s">
        <v>20</v>
      </c>
      <c r="B213" s="137"/>
      <c r="C213" s="137"/>
      <c r="D213" s="128" t="s">
        <v>453</v>
      </c>
      <c r="E213" s="137" t="s">
        <v>449</v>
      </c>
      <c r="F213" s="140">
        <v>1552000</v>
      </c>
    </row>
    <row r="214" spans="1:6" ht="17.100000000000001" customHeight="1">
      <c r="A214" s="137" t="s">
        <v>20</v>
      </c>
      <c r="B214" s="137"/>
      <c r="C214" s="137"/>
      <c r="D214" s="128" t="s">
        <v>459</v>
      </c>
      <c r="E214" s="137" t="s">
        <v>449</v>
      </c>
      <c r="F214" s="140">
        <v>388000</v>
      </c>
    </row>
    <row r="215" spans="1:6" ht="17.100000000000001" customHeight="1">
      <c r="A215" s="137" t="s">
        <v>20</v>
      </c>
      <c r="B215" s="137"/>
      <c r="C215" s="137"/>
      <c r="D215" s="128" t="s">
        <v>457</v>
      </c>
      <c r="E215" s="137" t="s">
        <v>449</v>
      </c>
      <c r="F215" s="140">
        <v>1649000</v>
      </c>
    </row>
    <row r="216" spans="1:6" ht="17.100000000000001" customHeight="1">
      <c r="A216" s="137" t="s">
        <v>20</v>
      </c>
      <c r="B216" s="137"/>
      <c r="C216" s="137"/>
      <c r="D216" s="128" t="s">
        <v>474</v>
      </c>
      <c r="E216" s="137" t="s">
        <v>475</v>
      </c>
      <c r="F216" s="140">
        <v>1098000</v>
      </c>
    </row>
    <row r="217" spans="1:6" ht="17.100000000000001" customHeight="1">
      <c r="A217" s="137" t="s">
        <v>20</v>
      </c>
      <c r="B217" s="137"/>
      <c r="C217" s="137"/>
      <c r="D217" s="128" t="s">
        <v>477</v>
      </c>
      <c r="E217" s="137" t="s">
        <v>472</v>
      </c>
      <c r="F217" s="140">
        <v>1720000</v>
      </c>
    </row>
    <row r="218" spans="1:6" ht="17.100000000000001" customHeight="1">
      <c r="A218" s="137" t="s">
        <v>20</v>
      </c>
      <c r="B218" s="137"/>
      <c r="C218" s="137"/>
      <c r="D218" s="128" t="s">
        <v>479</v>
      </c>
      <c r="E218" s="137" t="s">
        <v>480</v>
      </c>
      <c r="F218" s="140">
        <v>1859000</v>
      </c>
    </row>
    <row r="219" spans="1:6" ht="17.100000000000001" customHeight="1">
      <c r="A219" s="137" t="s">
        <v>20</v>
      </c>
      <c r="B219" s="137"/>
      <c r="C219" s="137"/>
      <c r="D219" s="128" t="s">
        <v>410</v>
      </c>
      <c r="E219" s="137" t="s">
        <v>557</v>
      </c>
      <c r="F219" s="140">
        <v>700000</v>
      </c>
    </row>
    <row r="220" spans="1:6" ht="17.100000000000001" customHeight="1">
      <c r="A220" s="137" t="s">
        <v>20</v>
      </c>
      <c r="B220" s="137"/>
      <c r="C220" s="137"/>
      <c r="D220" s="128" t="s">
        <v>474</v>
      </c>
      <c r="E220" s="137" t="s">
        <v>482</v>
      </c>
      <c r="F220" s="140">
        <v>1190000</v>
      </c>
    </row>
    <row r="221" spans="1:6" ht="17.100000000000001" customHeight="1">
      <c r="A221" s="137" t="s">
        <v>20</v>
      </c>
      <c r="B221" s="137"/>
      <c r="C221" s="137"/>
      <c r="D221" s="128" t="s">
        <v>474</v>
      </c>
      <c r="E221" s="137" t="s">
        <v>484</v>
      </c>
      <c r="F221" s="140">
        <v>4840000</v>
      </c>
    </row>
    <row r="222" spans="1:6" ht="17.100000000000001" customHeight="1">
      <c r="A222" s="137" t="s">
        <v>20</v>
      </c>
      <c r="B222" s="137"/>
      <c r="C222" s="137"/>
      <c r="D222" s="128" t="s">
        <v>486</v>
      </c>
      <c r="E222" s="137" t="s">
        <v>487</v>
      </c>
      <c r="F222" s="140">
        <v>9900000</v>
      </c>
    </row>
    <row r="223" spans="1:6" ht="17.100000000000001" customHeight="1">
      <c r="A223" s="137" t="s">
        <v>20</v>
      </c>
      <c r="B223" s="137"/>
      <c r="C223" s="137"/>
      <c r="D223" s="128" t="s">
        <v>489</v>
      </c>
      <c r="E223" s="137" t="s">
        <v>490</v>
      </c>
      <c r="F223" s="140">
        <v>2827000</v>
      </c>
    </row>
    <row r="224" spans="1:6" ht="17.100000000000001" customHeight="1">
      <c r="A224" s="137" t="s">
        <v>20</v>
      </c>
      <c r="B224" s="137"/>
      <c r="C224" s="137"/>
      <c r="D224" s="128" t="s">
        <v>506</v>
      </c>
      <c r="E224" s="137" t="s">
        <v>507</v>
      </c>
      <c r="F224" s="140">
        <v>700000</v>
      </c>
    </row>
    <row r="225" spans="1:6" ht="17.100000000000001" customHeight="1">
      <c r="A225" s="137" t="s">
        <v>20</v>
      </c>
      <c r="B225" s="137"/>
      <c r="C225" s="137"/>
      <c r="D225" s="128" t="s">
        <v>340</v>
      </c>
      <c r="E225" s="137" t="s">
        <v>493</v>
      </c>
      <c r="F225" s="140">
        <v>1573000</v>
      </c>
    </row>
    <row r="226" spans="1:6" ht="17.100000000000001" customHeight="1">
      <c r="A226" s="137" t="s">
        <v>20</v>
      </c>
      <c r="B226" s="137"/>
      <c r="C226" s="137"/>
      <c r="D226" s="128" t="s">
        <v>492</v>
      </c>
      <c r="E226" s="137" t="s">
        <v>493</v>
      </c>
      <c r="F226" s="140">
        <v>610500</v>
      </c>
    </row>
    <row r="227" spans="1:6" ht="17.100000000000001" customHeight="1">
      <c r="A227" s="137" t="s">
        <v>20</v>
      </c>
      <c r="B227" s="137"/>
      <c r="C227" s="137"/>
      <c r="D227" s="128" t="s">
        <v>495</v>
      </c>
      <c r="E227" s="137" t="s">
        <v>493</v>
      </c>
      <c r="F227" s="140">
        <v>4290000</v>
      </c>
    </row>
    <row r="228" spans="1:6" ht="17.100000000000001" customHeight="1">
      <c r="A228" s="137" t="s">
        <v>20</v>
      </c>
      <c r="B228" s="137"/>
      <c r="C228" s="137"/>
      <c r="D228" s="128" t="s">
        <v>498</v>
      </c>
      <c r="E228" s="137" t="s">
        <v>493</v>
      </c>
      <c r="F228" s="140">
        <v>1800000</v>
      </c>
    </row>
    <row r="229" spans="1:6" ht="17.100000000000001" customHeight="1">
      <c r="A229" s="137" t="s">
        <v>20</v>
      </c>
      <c r="B229" s="137"/>
      <c r="C229" s="137"/>
      <c r="D229" s="128" t="s">
        <v>517</v>
      </c>
      <c r="E229" s="137" t="s">
        <v>510</v>
      </c>
      <c r="F229" s="140">
        <v>700000</v>
      </c>
    </row>
    <row r="230" spans="1:6" ht="17.100000000000001" customHeight="1">
      <c r="A230" s="137" t="s">
        <v>20</v>
      </c>
      <c r="B230" s="137"/>
      <c r="C230" s="137"/>
      <c r="D230" s="128" t="s">
        <v>512</v>
      </c>
      <c r="E230" s="137" t="s">
        <v>510</v>
      </c>
      <c r="F230" s="140">
        <v>1210000</v>
      </c>
    </row>
    <row r="231" spans="1:6" ht="17.100000000000001" customHeight="1">
      <c r="A231" s="137" t="s">
        <v>20</v>
      </c>
      <c r="B231" s="137"/>
      <c r="C231" s="137"/>
      <c r="D231" s="128" t="s">
        <v>512</v>
      </c>
      <c r="E231" s="137" t="s">
        <v>510</v>
      </c>
      <c r="F231" s="140">
        <v>2420000</v>
      </c>
    </row>
    <row r="232" spans="1:6" ht="17.100000000000001" customHeight="1">
      <c r="A232" s="137" t="s">
        <v>20</v>
      </c>
      <c r="B232" s="137"/>
      <c r="C232" s="137"/>
      <c r="D232" s="128" t="s">
        <v>512</v>
      </c>
      <c r="E232" s="137" t="s">
        <v>510</v>
      </c>
      <c r="F232" s="140">
        <v>1210000</v>
      </c>
    </row>
    <row r="233" spans="1:6" ht="17.100000000000001" customHeight="1">
      <c r="A233" s="137" t="s">
        <v>20</v>
      </c>
      <c r="B233" s="137"/>
      <c r="C233" s="137"/>
      <c r="D233" s="128" t="s">
        <v>512</v>
      </c>
      <c r="E233" s="137" t="s">
        <v>510</v>
      </c>
      <c r="F233" s="140">
        <v>1210000</v>
      </c>
    </row>
    <row r="234" spans="1:6" ht="17.100000000000001" customHeight="1">
      <c r="A234" s="137" t="s">
        <v>20</v>
      </c>
      <c r="B234" s="137"/>
      <c r="C234" s="137"/>
      <c r="D234" s="128" t="s">
        <v>512</v>
      </c>
      <c r="E234" s="137" t="s">
        <v>510</v>
      </c>
      <c r="F234" s="140">
        <v>1210000</v>
      </c>
    </row>
    <row r="235" spans="1:6" ht="17.100000000000001" customHeight="1">
      <c r="A235" s="137" t="s">
        <v>20</v>
      </c>
      <c r="B235" s="137"/>
      <c r="C235" s="137"/>
      <c r="D235" s="128" t="s">
        <v>509</v>
      </c>
      <c r="E235" s="137" t="s">
        <v>510</v>
      </c>
      <c r="F235" s="140">
        <v>1720000</v>
      </c>
    </row>
    <row r="236" spans="1:6" ht="17.100000000000001" customHeight="1">
      <c r="A236" s="137" t="s">
        <v>20</v>
      </c>
      <c r="B236" s="137"/>
      <c r="C236" s="137"/>
      <c r="D236" s="128" t="s">
        <v>512</v>
      </c>
      <c r="E236" s="137" t="s">
        <v>520</v>
      </c>
      <c r="F236" s="140">
        <v>1210000</v>
      </c>
    </row>
    <row r="237" spans="1:6" ht="17.100000000000001" customHeight="1">
      <c r="A237" s="137" t="s">
        <v>20</v>
      </c>
      <c r="B237" s="137"/>
      <c r="C237" s="137"/>
      <c r="D237" s="128" t="s">
        <v>522</v>
      </c>
      <c r="E237" s="137" t="s">
        <v>523</v>
      </c>
      <c r="F237" s="140">
        <v>1490990</v>
      </c>
    </row>
    <row r="238" spans="1:6" ht="17.100000000000001" customHeight="1">
      <c r="A238" s="137" t="s">
        <v>20</v>
      </c>
      <c r="B238" s="137"/>
      <c r="C238" s="137"/>
      <c r="D238" s="128" t="s">
        <v>525</v>
      </c>
      <c r="E238" s="137" t="s">
        <v>526</v>
      </c>
      <c r="F238" s="140">
        <v>1100000</v>
      </c>
    </row>
    <row r="239" spans="1:6" ht="17.100000000000001" customHeight="1">
      <c r="A239" s="137" t="s">
        <v>20</v>
      </c>
      <c r="B239" s="137"/>
      <c r="C239" s="137"/>
      <c r="D239" s="128" t="s">
        <v>528</v>
      </c>
      <c r="E239" s="137" t="s">
        <v>529</v>
      </c>
      <c r="F239" s="140">
        <v>3608000</v>
      </c>
    </row>
    <row r="240" spans="1:6" ht="17.100000000000001" customHeight="1">
      <c r="A240" s="137" t="s">
        <v>20</v>
      </c>
      <c r="B240" s="137"/>
      <c r="C240" s="137"/>
      <c r="D240" s="128" t="s">
        <v>531</v>
      </c>
      <c r="E240" s="137" t="s">
        <v>532</v>
      </c>
      <c r="F240" s="140">
        <v>616000</v>
      </c>
    </row>
    <row r="241" spans="1:6" ht="17.100000000000001" customHeight="1">
      <c r="A241" s="137" t="s">
        <v>20</v>
      </c>
      <c r="B241" s="137"/>
      <c r="C241" s="137"/>
      <c r="D241" s="128" t="s">
        <v>534</v>
      </c>
      <c r="E241" s="137" t="s">
        <v>535</v>
      </c>
      <c r="F241" s="140">
        <v>220000</v>
      </c>
    </row>
    <row r="242" spans="1:6" ht="17.100000000000001" customHeight="1">
      <c r="A242" s="137" t="s">
        <v>20</v>
      </c>
      <c r="B242" s="137"/>
      <c r="C242" s="137"/>
      <c r="D242" s="128" t="s">
        <v>537</v>
      </c>
      <c r="E242" s="137" t="s">
        <v>535</v>
      </c>
      <c r="F242" s="140">
        <v>305000</v>
      </c>
    </row>
    <row r="243" spans="1:6" ht="17.100000000000001" customHeight="1">
      <c r="A243" s="137" t="s">
        <v>20</v>
      </c>
      <c r="B243" s="137"/>
      <c r="C243" s="137"/>
      <c r="D243" s="128" t="s">
        <v>512</v>
      </c>
      <c r="E243" s="137" t="s">
        <v>535</v>
      </c>
      <c r="F243" s="140">
        <v>830000</v>
      </c>
    </row>
    <row r="244" spans="1:6" ht="17.100000000000001" customHeight="1">
      <c r="A244" s="137" t="s">
        <v>20</v>
      </c>
      <c r="B244" s="137"/>
      <c r="C244" s="137"/>
      <c r="D244" s="128" t="s">
        <v>509</v>
      </c>
      <c r="E244" s="137" t="s">
        <v>540</v>
      </c>
      <c r="F244" s="140">
        <v>1800000</v>
      </c>
    </row>
    <row r="245" spans="1:6" ht="17.100000000000001" customHeight="1">
      <c r="A245" s="137" t="s">
        <v>20</v>
      </c>
      <c r="B245" s="137"/>
      <c r="C245" s="137"/>
      <c r="D245" s="128" t="s">
        <v>544</v>
      </c>
      <c r="E245" s="137" t="s">
        <v>542</v>
      </c>
      <c r="F245" s="140">
        <v>580000</v>
      </c>
    </row>
    <row r="246" spans="1:6" ht="17.100000000000001" customHeight="1">
      <c r="A246" s="137" t="s">
        <v>20</v>
      </c>
      <c r="B246" s="137"/>
      <c r="C246" s="137"/>
      <c r="D246" s="128" t="s">
        <v>509</v>
      </c>
      <c r="E246" s="137" t="s">
        <v>542</v>
      </c>
      <c r="F246" s="140">
        <v>900000</v>
      </c>
    </row>
    <row r="247" spans="1:6" ht="17.100000000000001" customHeight="1">
      <c r="A247" s="137" t="s">
        <v>20</v>
      </c>
      <c r="B247" s="137"/>
      <c r="C247" s="137"/>
      <c r="D247" s="128" t="s">
        <v>512</v>
      </c>
      <c r="E247" s="137" t="s">
        <v>546</v>
      </c>
      <c r="F247" s="140">
        <v>2200000</v>
      </c>
    </row>
    <row r="248" spans="1:6" ht="17.100000000000001" customHeight="1">
      <c r="A248" s="137" t="s">
        <v>20</v>
      </c>
      <c r="B248" s="137"/>
      <c r="C248" s="137"/>
      <c r="D248" s="128" t="s">
        <v>552</v>
      </c>
      <c r="E248" s="137" t="s">
        <v>553</v>
      </c>
      <c r="F248" s="140">
        <v>1320000</v>
      </c>
    </row>
    <row r="249" spans="1:6" ht="17.100000000000001" customHeight="1">
      <c r="A249" s="137" t="s">
        <v>20</v>
      </c>
      <c r="B249" s="137"/>
      <c r="C249" s="137"/>
      <c r="D249" s="128" t="s">
        <v>506</v>
      </c>
      <c r="E249" s="137" t="s">
        <v>555</v>
      </c>
      <c r="F249" s="140">
        <v>4540000</v>
      </c>
    </row>
    <row r="250" spans="1:6" ht="17.100000000000001" customHeight="1">
      <c r="A250" s="137" t="s">
        <v>20</v>
      </c>
      <c r="B250" s="137"/>
      <c r="C250" s="137"/>
      <c r="D250" s="128" t="s">
        <v>559</v>
      </c>
      <c r="E250" s="137" t="s">
        <v>560</v>
      </c>
      <c r="F250" s="140">
        <v>304000</v>
      </c>
    </row>
    <row r="251" spans="1:6" ht="17.100000000000001" customHeight="1">
      <c r="A251" s="137" t="s">
        <v>20</v>
      </c>
      <c r="B251" s="137"/>
      <c r="C251" s="137"/>
      <c r="D251" s="128" t="s">
        <v>562</v>
      </c>
      <c r="E251" s="137" t="s">
        <v>560</v>
      </c>
      <c r="F251" s="140">
        <v>1310000</v>
      </c>
    </row>
    <row r="252" spans="1:6" ht="17.100000000000001" customHeight="1">
      <c r="A252" s="137" t="s">
        <v>20</v>
      </c>
      <c r="B252" s="137"/>
      <c r="C252" s="137"/>
      <c r="D252" s="128" t="s">
        <v>564</v>
      </c>
      <c r="E252" s="137" t="s">
        <v>560</v>
      </c>
      <c r="F252" s="140">
        <v>352000</v>
      </c>
    </row>
    <row r="253" spans="1:6" ht="17.100000000000001" customHeight="1">
      <c r="A253" s="137" t="s">
        <v>20</v>
      </c>
      <c r="B253" s="137"/>
      <c r="C253" s="137"/>
      <c r="D253" s="128" t="s">
        <v>219</v>
      </c>
      <c r="E253" s="137" t="s">
        <v>560</v>
      </c>
      <c r="F253" s="140">
        <v>1980000</v>
      </c>
    </row>
    <row r="254" spans="1:6" ht="17.100000000000001" customHeight="1">
      <c r="A254" s="137" t="s">
        <v>20</v>
      </c>
      <c r="B254" s="137"/>
      <c r="C254" s="137"/>
      <c r="D254" s="128" t="s">
        <v>567</v>
      </c>
      <c r="E254" s="137" t="s">
        <v>560</v>
      </c>
      <c r="F254" s="140">
        <v>138000</v>
      </c>
    </row>
    <row r="255" spans="1:6" ht="17.100000000000001" customHeight="1">
      <c r="A255" s="137" t="s">
        <v>20</v>
      </c>
      <c r="B255" s="137"/>
      <c r="C255" s="137"/>
      <c r="D255" s="128" t="s">
        <v>544</v>
      </c>
      <c r="E255" s="137" t="s">
        <v>569</v>
      </c>
      <c r="F255" s="140">
        <v>4040000</v>
      </c>
    </row>
    <row r="256" spans="1:6" ht="17.100000000000001" customHeight="1">
      <c r="A256" s="137" t="s">
        <v>20</v>
      </c>
      <c r="B256" s="137"/>
      <c r="C256" s="137"/>
      <c r="D256" s="128" t="s">
        <v>509</v>
      </c>
      <c r="E256" s="137" t="s">
        <v>569</v>
      </c>
      <c r="F256" s="140">
        <v>25140000</v>
      </c>
    </row>
    <row r="257" spans="1:6" ht="17.100000000000001" customHeight="1">
      <c r="A257" s="137" t="s">
        <v>20</v>
      </c>
      <c r="B257" s="137"/>
      <c r="C257" s="137"/>
      <c r="D257" s="128" t="s">
        <v>578</v>
      </c>
      <c r="E257" s="137" t="s">
        <v>579</v>
      </c>
      <c r="F257" s="140">
        <v>1633500</v>
      </c>
    </row>
    <row r="258" spans="1:6" ht="17.100000000000001" customHeight="1">
      <c r="A258" s="137" t="s">
        <v>20</v>
      </c>
      <c r="B258" s="137"/>
      <c r="C258" s="137"/>
      <c r="D258" s="128" t="s">
        <v>544</v>
      </c>
      <c r="E258" s="137" t="s">
        <v>581</v>
      </c>
      <c r="F258" s="140">
        <v>260000</v>
      </c>
    </row>
    <row r="259" spans="1:6" ht="17.100000000000001" customHeight="1">
      <c r="A259" s="137" t="s">
        <v>20</v>
      </c>
      <c r="B259" s="137"/>
      <c r="C259" s="137"/>
      <c r="D259" s="128" t="s">
        <v>509</v>
      </c>
      <c r="E259" s="137" t="s">
        <v>581</v>
      </c>
      <c r="F259" s="140">
        <v>1960000</v>
      </c>
    </row>
    <row r="260" spans="1:6" ht="17.100000000000001" customHeight="1">
      <c r="A260" s="137" t="s">
        <v>20</v>
      </c>
      <c r="B260" s="137"/>
      <c r="C260" s="137"/>
      <c r="D260" s="128" t="s">
        <v>544</v>
      </c>
      <c r="E260" s="137" t="s">
        <v>584</v>
      </c>
      <c r="F260" s="140">
        <v>250000</v>
      </c>
    </row>
    <row r="261" spans="1:6" ht="17.100000000000001" customHeight="1">
      <c r="A261" s="137" t="s">
        <v>20</v>
      </c>
      <c r="B261" s="137"/>
      <c r="C261" s="137"/>
      <c r="D261" s="128" t="s">
        <v>586</v>
      </c>
      <c r="E261" s="137" t="s">
        <v>587</v>
      </c>
      <c r="F261" s="140">
        <v>800000</v>
      </c>
    </row>
    <row r="262" spans="1:6" ht="17.100000000000001" customHeight="1">
      <c r="A262" s="137" t="s">
        <v>20</v>
      </c>
      <c r="B262" s="137"/>
      <c r="C262" s="137"/>
      <c r="D262" s="128" t="s">
        <v>402</v>
      </c>
      <c r="E262" s="137" t="s">
        <v>589</v>
      </c>
      <c r="F262" s="140">
        <v>352000</v>
      </c>
    </row>
    <row r="263" spans="1:6" ht="17.100000000000001" customHeight="1">
      <c r="A263" s="137" t="s">
        <v>20</v>
      </c>
      <c r="B263" s="137"/>
      <c r="C263" s="137"/>
      <c r="D263" s="128" t="s">
        <v>544</v>
      </c>
      <c r="E263" s="137" t="s">
        <v>643</v>
      </c>
      <c r="F263" s="140">
        <v>1500000</v>
      </c>
    </row>
    <row r="264" spans="1:6" ht="17.100000000000001" customHeight="1">
      <c r="A264" s="137" t="s">
        <v>20</v>
      </c>
      <c r="B264" s="137"/>
      <c r="C264" s="137"/>
      <c r="D264" s="128" t="s">
        <v>509</v>
      </c>
      <c r="E264" s="137" t="s">
        <v>643</v>
      </c>
      <c r="F264" s="140">
        <v>6320000</v>
      </c>
    </row>
    <row r="265" spans="1:6" ht="17.100000000000001" customHeight="1">
      <c r="A265" s="137" t="s">
        <v>20</v>
      </c>
      <c r="B265" s="137"/>
      <c r="C265" s="137"/>
      <c r="D265" s="128" t="s">
        <v>646</v>
      </c>
      <c r="E265" s="137" t="s">
        <v>647</v>
      </c>
      <c r="F265" s="140">
        <v>4880000</v>
      </c>
    </row>
    <row r="266" spans="1:6" ht="17.100000000000001" customHeight="1">
      <c r="A266" s="137" t="s">
        <v>20</v>
      </c>
      <c r="B266" s="137"/>
      <c r="C266" s="137"/>
      <c r="D266" s="128" t="s">
        <v>649</v>
      </c>
      <c r="E266" s="137" t="s">
        <v>650</v>
      </c>
      <c r="F266" s="140">
        <v>1936000</v>
      </c>
    </row>
    <row r="267" spans="1:6" ht="17.100000000000001" customHeight="1">
      <c r="A267" s="137" t="s">
        <v>20</v>
      </c>
      <c r="B267" s="137"/>
      <c r="C267" s="137"/>
      <c r="D267" s="128" t="s">
        <v>559</v>
      </c>
      <c r="E267" s="137" t="s">
        <v>641</v>
      </c>
      <c r="F267" s="140">
        <v>369000</v>
      </c>
    </row>
    <row r="268" spans="1:6" ht="17.100000000000001" customHeight="1">
      <c r="A268" s="137" t="s">
        <v>20</v>
      </c>
      <c r="B268" s="137"/>
      <c r="C268" s="137"/>
      <c r="D268" s="128" t="s">
        <v>634</v>
      </c>
      <c r="E268" s="137" t="s">
        <v>614</v>
      </c>
      <c r="F268" s="140">
        <v>300000</v>
      </c>
    </row>
    <row r="269" spans="1:6" ht="17.100000000000001" customHeight="1">
      <c r="A269" s="137" t="s">
        <v>20</v>
      </c>
      <c r="B269" s="137"/>
      <c r="C269" s="137"/>
      <c r="D269" s="128" t="s">
        <v>636</v>
      </c>
      <c r="E269" s="137" t="s">
        <v>614</v>
      </c>
      <c r="F269" s="140">
        <v>626400</v>
      </c>
    </row>
    <row r="270" spans="1:6" ht="17.100000000000001" customHeight="1">
      <c r="A270" s="137" t="s">
        <v>20</v>
      </c>
      <c r="B270" s="137"/>
      <c r="C270" s="137"/>
      <c r="D270" s="128" t="s">
        <v>448</v>
      </c>
      <c r="E270" s="137" t="s">
        <v>614</v>
      </c>
      <c r="F270" s="140">
        <v>13000000</v>
      </c>
    </row>
    <row r="271" spans="1:6" ht="17.100000000000001" customHeight="1">
      <c r="A271" s="137" t="s">
        <v>20</v>
      </c>
      <c r="B271" s="137"/>
      <c r="C271" s="137"/>
      <c r="D271" s="128" t="s">
        <v>461</v>
      </c>
      <c r="E271" s="137" t="s">
        <v>614</v>
      </c>
      <c r="F271" s="140">
        <v>3200000</v>
      </c>
    </row>
    <row r="272" spans="1:6" ht="17.100000000000001" customHeight="1">
      <c r="A272" s="137" t="s">
        <v>20</v>
      </c>
      <c r="B272" s="137"/>
      <c r="C272" s="137"/>
      <c r="D272" s="128" t="s">
        <v>621</v>
      </c>
      <c r="E272" s="137" t="s">
        <v>614</v>
      </c>
      <c r="F272" s="140">
        <v>9200000</v>
      </c>
    </row>
    <row r="273" spans="1:6" ht="17.100000000000001" customHeight="1">
      <c r="A273" s="137" t="s">
        <v>20</v>
      </c>
      <c r="B273" s="137"/>
      <c r="C273" s="137"/>
      <c r="D273" s="128" t="s">
        <v>627</v>
      </c>
      <c r="E273" s="137" t="s">
        <v>614</v>
      </c>
      <c r="F273" s="140">
        <v>1900000</v>
      </c>
    </row>
    <row r="274" spans="1:6" ht="17.100000000000001" customHeight="1">
      <c r="A274" s="137" t="s">
        <v>20</v>
      </c>
      <c r="B274" s="137"/>
      <c r="C274" s="137"/>
      <c r="D274" s="128" t="s">
        <v>617</v>
      </c>
      <c r="E274" s="137" t="s">
        <v>614</v>
      </c>
      <c r="F274" s="140">
        <v>6000000</v>
      </c>
    </row>
    <row r="275" spans="1:6" ht="17.100000000000001" customHeight="1">
      <c r="A275" s="137" t="s">
        <v>20</v>
      </c>
      <c r="B275" s="137"/>
      <c r="C275" s="137"/>
      <c r="D275" s="128" t="s">
        <v>619</v>
      </c>
      <c r="E275" s="137" t="s">
        <v>614</v>
      </c>
      <c r="F275" s="140">
        <v>4950000</v>
      </c>
    </row>
    <row r="276" spans="1:6" ht="17.100000000000001" customHeight="1">
      <c r="A276" s="137" t="s">
        <v>20</v>
      </c>
      <c r="B276" s="137"/>
      <c r="C276" s="137"/>
      <c r="D276" s="128" t="s">
        <v>623</v>
      </c>
      <c r="E276" s="137" t="s">
        <v>614</v>
      </c>
      <c r="F276" s="140">
        <v>6400000</v>
      </c>
    </row>
    <row r="277" spans="1:6" ht="17.100000000000001" customHeight="1">
      <c r="A277" s="137" t="s">
        <v>20</v>
      </c>
      <c r="B277" s="137"/>
      <c r="C277" s="137"/>
      <c r="D277" s="128" t="s">
        <v>625</v>
      </c>
      <c r="E277" s="137" t="s">
        <v>614</v>
      </c>
      <c r="F277" s="140">
        <v>2900000</v>
      </c>
    </row>
    <row r="278" spans="1:6" ht="17.100000000000001" customHeight="1">
      <c r="A278" s="137" t="s">
        <v>20</v>
      </c>
      <c r="B278" s="137"/>
      <c r="C278" s="137"/>
      <c r="D278" s="128" t="s">
        <v>629</v>
      </c>
      <c r="E278" s="137" t="s">
        <v>614</v>
      </c>
      <c r="F278" s="140">
        <v>430000</v>
      </c>
    </row>
    <row r="279" spans="1:6" ht="17.100000000000001" customHeight="1">
      <c r="A279" s="137" t="s">
        <v>20</v>
      </c>
      <c r="B279" s="137"/>
      <c r="C279" s="137"/>
      <c r="D279" s="128" t="s">
        <v>631</v>
      </c>
      <c r="E279" s="137" t="s">
        <v>614</v>
      </c>
      <c r="F279" s="140">
        <v>360000</v>
      </c>
    </row>
    <row r="280" spans="1:6" ht="17.100000000000001" customHeight="1">
      <c r="A280" s="137" t="s">
        <v>20</v>
      </c>
      <c r="B280" s="137"/>
      <c r="C280" s="137"/>
      <c r="D280" s="128" t="s">
        <v>613</v>
      </c>
      <c r="E280" s="137" t="s">
        <v>614</v>
      </c>
      <c r="F280" s="140">
        <v>11438148</v>
      </c>
    </row>
    <row r="281" spans="1:6" ht="17.100000000000001" customHeight="1">
      <c r="A281" s="137" t="s">
        <v>20</v>
      </c>
      <c r="B281" s="137"/>
      <c r="C281" s="137"/>
      <c r="D281" s="128" t="s">
        <v>544</v>
      </c>
      <c r="E281" s="137" t="s">
        <v>610</v>
      </c>
      <c r="F281" s="140">
        <v>500000</v>
      </c>
    </row>
    <row r="282" spans="1:6" ht="17.100000000000001" customHeight="1">
      <c r="A282" s="137" t="s">
        <v>20</v>
      </c>
      <c r="B282" s="137"/>
      <c r="C282" s="137"/>
      <c r="D282" s="128" t="s">
        <v>509</v>
      </c>
      <c r="E282" s="137" t="s">
        <v>610</v>
      </c>
      <c r="F282" s="140">
        <v>1580000</v>
      </c>
    </row>
    <row r="283" spans="1:6" ht="17.100000000000001" customHeight="1">
      <c r="A283" s="137" t="s">
        <v>20</v>
      </c>
      <c r="B283" s="137"/>
      <c r="C283" s="137"/>
      <c r="D283" s="128" t="s">
        <v>638</v>
      </c>
      <c r="E283" s="137" t="s">
        <v>639</v>
      </c>
      <c r="F283" s="140">
        <v>990000</v>
      </c>
    </row>
    <row r="284" spans="1:6" ht="17.100000000000001" customHeight="1">
      <c r="A284" s="137" t="s">
        <v>20</v>
      </c>
      <c r="B284" s="137"/>
      <c r="C284" s="137"/>
      <c r="D284" s="128" t="s">
        <v>593</v>
      </c>
      <c r="E284" s="137" t="s">
        <v>594</v>
      </c>
      <c r="F284" s="140">
        <v>1235000</v>
      </c>
    </row>
    <row r="285" spans="1:6" ht="17.100000000000001" customHeight="1">
      <c r="A285" s="137" t="s">
        <v>20</v>
      </c>
      <c r="B285" s="137"/>
      <c r="C285" s="137"/>
      <c r="D285" s="128" t="s">
        <v>598</v>
      </c>
      <c r="E285" s="137" t="s">
        <v>594</v>
      </c>
      <c r="F285" s="140">
        <v>1060000</v>
      </c>
    </row>
    <row r="286" spans="1:6" ht="17.100000000000001" customHeight="1">
      <c r="A286" s="137" t="s">
        <v>20</v>
      </c>
      <c r="B286" s="137"/>
      <c r="C286" s="137"/>
      <c r="D286" s="128" t="s">
        <v>596</v>
      </c>
      <c r="E286" s="137" t="s">
        <v>594</v>
      </c>
      <c r="F286" s="140">
        <v>2788000</v>
      </c>
    </row>
    <row r="287" spans="1:6" ht="17.100000000000001" customHeight="1">
      <c r="A287" s="137" t="s">
        <v>20</v>
      </c>
      <c r="B287" s="137"/>
      <c r="C287" s="137"/>
      <c r="D287" s="128" t="s">
        <v>492</v>
      </c>
      <c r="E287" s="137" t="s">
        <v>600</v>
      </c>
      <c r="F287" s="140">
        <v>890000</v>
      </c>
    </row>
    <row r="288" spans="1:6" ht="17.100000000000001" customHeight="1">
      <c r="A288" s="137" t="s">
        <v>20</v>
      </c>
      <c r="B288" s="137"/>
      <c r="C288" s="137"/>
      <c r="D288" s="128" t="s">
        <v>199</v>
      </c>
      <c r="E288" s="137" t="s">
        <v>663</v>
      </c>
      <c r="F288" s="140">
        <v>676000</v>
      </c>
    </row>
    <row r="289" spans="1:6" ht="17.100000000000001" customHeight="1">
      <c r="A289" s="137" t="s">
        <v>20</v>
      </c>
      <c r="B289" s="137"/>
      <c r="C289" s="137"/>
      <c r="D289" s="128" t="s">
        <v>657</v>
      </c>
      <c r="E289" s="137" t="s">
        <v>658</v>
      </c>
      <c r="F289" s="140">
        <v>3701630</v>
      </c>
    </row>
    <row r="290" spans="1:6" ht="17.100000000000001" customHeight="1">
      <c r="A290" s="137" t="s">
        <v>20</v>
      </c>
      <c r="B290" s="137"/>
      <c r="C290" s="137"/>
      <c r="D290" s="128" t="s">
        <v>654</v>
      </c>
      <c r="E290" s="137" t="s">
        <v>655</v>
      </c>
      <c r="F290" s="140">
        <v>6600000</v>
      </c>
    </row>
    <row r="291" spans="1:6" ht="17.100000000000001" customHeight="1">
      <c r="A291" s="137" t="s">
        <v>20</v>
      </c>
      <c r="B291" s="137"/>
      <c r="C291" s="137"/>
      <c r="D291" s="128" t="s">
        <v>665</v>
      </c>
      <c r="E291" s="137" t="s">
        <v>666</v>
      </c>
      <c r="F291" s="140">
        <v>245000</v>
      </c>
    </row>
    <row r="292" spans="1:6" ht="17.100000000000001" customHeight="1">
      <c r="A292" s="137" t="s">
        <v>20</v>
      </c>
      <c r="B292" s="137"/>
      <c r="C292" s="137"/>
      <c r="D292" s="128" t="s">
        <v>660</v>
      </c>
      <c r="E292" s="137" t="s">
        <v>661</v>
      </c>
      <c r="F292" s="140">
        <v>750000</v>
      </c>
    </row>
    <row r="293" spans="1:6" ht="17.100000000000001" customHeight="1">
      <c r="A293" s="137" t="s">
        <v>20</v>
      </c>
      <c r="B293" s="137"/>
      <c r="C293" s="137"/>
      <c r="D293" s="128" t="s">
        <v>669</v>
      </c>
      <c r="E293" s="137" t="s">
        <v>670</v>
      </c>
      <c r="F293" s="140">
        <v>2706000</v>
      </c>
    </row>
    <row r="294" spans="1:6" ht="17.100000000000001" customHeight="1">
      <c r="A294" s="137" t="s">
        <v>20</v>
      </c>
      <c r="B294" s="137"/>
      <c r="C294" s="137"/>
      <c r="D294" s="128" t="s">
        <v>672</v>
      </c>
      <c r="E294" s="137" t="s">
        <v>670</v>
      </c>
      <c r="F294" s="140">
        <v>700000</v>
      </c>
    </row>
    <row r="295" spans="1:6" ht="17.100000000000001" customHeight="1">
      <c r="A295" s="137" t="s">
        <v>20</v>
      </c>
      <c r="B295" s="137"/>
      <c r="C295" s="137"/>
      <c r="D295" s="128" t="s">
        <v>559</v>
      </c>
      <c r="E295" s="137" t="s">
        <v>674</v>
      </c>
      <c r="F295" s="140">
        <v>309000</v>
      </c>
    </row>
    <row r="296" spans="1:6" ht="17.100000000000001" customHeight="1">
      <c r="A296" s="137" t="s">
        <v>20</v>
      </c>
      <c r="B296" s="137"/>
      <c r="C296" s="137"/>
      <c r="D296" s="128" t="s">
        <v>676</v>
      </c>
      <c r="E296" s="137" t="s">
        <v>677</v>
      </c>
      <c r="F296" s="140">
        <v>1700000</v>
      </c>
    </row>
    <row r="297" spans="1:6" ht="17.100000000000001" customHeight="1">
      <c r="A297" s="137" t="s">
        <v>20</v>
      </c>
      <c r="B297" s="137"/>
      <c r="C297" s="137"/>
      <c r="D297" s="128" t="s">
        <v>679</v>
      </c>
      <c r="E297" s="137" t="s">
        <v>677</v>
      </c>
      <c r="F297" s="140">
        <v>2100000</v>
      </c>
    </row>
    <row r="298" spans="1:6" ht="17.100000000000001" customHeight="1">
      <c r="A298" s="137" t="s">
        <v>20</v>
      </c>
      <c r="B298" s="137"/>
      <c r="C298" s="137"/>
      <c r="D298" s="128" t="s">
        <v>665</v>
      </c>
      <c r="E298" s="137" t="s">
        <v>681</v>
      </c>
      <c r="F298" s="140">
        <v>261350</v>
      </c>
    </row>
    <row r="299" spans="1:6" ht="17.100000000000001" customHeight="1">
      <c r="A299" s="137" t="s">
        <v>20</v>
      </c>
      <c r="B299" s="137"/>
      <c r="C299" s="137"/>
      <c r="D299" s="128" t="s">
        <v>512</v>
      </c>
      <c r="E299" s="137" t="s">
        <v>681</v>
      </c>
      <c r="F299" s="140">
        <v>12000000</v>
      </c>
    </row>
    <row r="300" spans="1:6" ht="17.100000000000001" customHeight="1">
      <c r="A300" s="137" t="s">
        <v>20</v>
      </c>
      <c r="B300" s="137"/>
      <c r="C300" s="137"/>
      <c r="D300" s="128" t="s">
        <v>684</v>
      </c>
      <c r="E300" s="137" t="s">
        <v>685</v>
      </c>
      <c r="F300" s="140">
        <v>1375000</v>
      </c>
    </row>
    <row r="301" spans="1:6" ht="17.100000000000001" customHeight="1">
      <c r="A301" s="137" t="s">
        <v>20</v>
      </c>
      <c r="B301" s="137"/>
      <c r="C301" s="137"/>
      <c r="D301" s="128" t="s">
        <v>687</v>
      </c>
      <c r="E301" s="137" t="s">
        <v>13</v>
      </c>
      <c r="F301" s="140">
        <v>1760000</v>
      </c>
    </row>
    <row r="302" spans="1:6" ht="17.100000000000001" customHeight="1">
      <c r="A302" s="137" t="s">
        <v>20</v>
      </c>
      <c r="B302" s="137"/>
      <c r="C302" s="137"/>
      <c r="D302" s="128" t="s">
        <v>654</v>
      </c>
      <c r="E302" s="137" t="s">
        <v>689</v>
      </c>
      <c r="F302" s="140">
        <v>1248000</v>
      </c>
    </row>
    <row r="303" spans="1:6" ht="17.100000000000001" customHeight="1">
      <c r="A303" s="137" t="s">
        <v>20</v>
      </c>
      <c r="B303" s="137"/>
      <c r="C303" s="137"/>
      <c r="D303" s="128" t="s">
        <v>665</v>
      </c>
      <c r="E303" s="137" t="s">
        <v>691</v>
      </c>
      <c r="F303" s="140">
        <v>522700</v>
      </c>
    </row>
    <row r="304" spans="1:6" ht="17.100000000000001" customHeight="1">
      <c r="A304" s="137" t="s">
        <v>20</v>
      </c>
      <c r="B304" s="137"/>
      <c r="C304" s="137"/>
      <c r="D304" s="128" t="s">
        <v>693</v>
      </c>
      <c r="E304" s="137" t="s">
        <v>694</v>
      </c>
      <c r="F304" s="140">
        <v>8360000</v>
      </c>
    </row>
    <row r="305" spans="1:6" ht="17.100000000000001" customHeight="1">
      <c r="A305" s="137" t="s">
        <v>20</v>
      </c>
      <c r="B305" s="137"/>
      <c r="C305" s="137"/>
      <c r="D305" s="128" t="s">
        <v>698</v>
      </c>
      <c r="E305" s="137" t="s">
        <v>694</v>
      </c>
      <c r="F305" s="140">
        <v>660000</v>
      </c>
    </row>
    <row r="306" spans="1:6" ht="17.100000000000001" customHeight="1">
      <c r="A306" s="137" t="s">
        <v>20</v>
      </c>
      <c r="B306" s="137"/>
      <c r="C306" s="137"/>
      <c r="D306" s="128" t="s">
        <v>448</v>
      </c>
      <c r="E306" s="137" t="s">
        <v>700</v>
      </c>
      <c r="F306" s="140">
        <v>79728180</v>
      </c>
    </row>
    <row r="307" spans="1:6" ht="17.100000000000001" customHeight="1">
      <c r="A307" s="137" t="s">
        <v>20</v>
      </c>
      <c r="B307" s="137"/>
      <c r="C307" s="137"/>
      <c r="D307" s="128" t="s">
        <v>702</v>
      </c>
      <c r="E307" s="137" t="s">
        <v>700</v>
      </c>
      <c r="F307" s="140">
        <v>3344900</v>
      </c>
    </row>
    <row r="308" spans="1:6" ht="17.100000000000001" customHeight="1">
      <c r="A308" s="137" t="s">
        <v>20</v>
      </c>
      <c r="B308" s="137"/>
      <c r="C308" s="137"/>
      <c r="D308" s="128" t="s">
        <v>706</v>
      </c>
      <c r="E308" s="137" t="s">
        <v>707</v>
      </c>
      <c r="F308" s="140">
        <v>2000000</v>
      </c>
    </row>
    <row r="309" spans="1:6" ht="17.100000000000001" customHeight="1">
      <c r="A309" s="137" t="s">
        <v>20</v>
      </c>
      <c r="B309" s="137"/>
      <c r="C309" s="137"/>
      <c r="D309" s="128" t="s">
        <v>489</v>
      </c>
      <c r="E309" s="137" t="s">
        <v>709</v>
      </c>
      <c r="F309" s="140">
        <v>3969530</v>
      </c>
    </row>
    <row r="310" spans="1:6" ht="17.100000000000001" customHeight="1">
      <c r="A310" s="137" t="s">
        <v>20</v>
      </c>
      <c r="B310" s="137"/>
      <c r="C310" s="137"/>
      <c r="D310" s="128" t="s">
        <v>714</v>
      </c>
      <c r="E310" s="137" t="s">
        <v>712</v>
      </c>
      <c r="F310" s="140">
        <v>1340000</v>
      </c>
    </row>
    <row r="311" spans="1:6" ht="17.100000000000001" customHeight="1">
      <c r="A311" s="137" t="s">
        <v>20</v>
      </c>
      <c r="B311" s="137"/>
      <c r="C311" s="137"/>
      <c r="D311" s="128" t="s">
        <v>711</v>
      </c>
      <c r="E311" s="137" t="s">
        <v>712</v>
      </c>
      <c r="F311" s="140">
        <v>600000</v>
      </c>
    </row>
    <row r="312" spans="1:6" ht="17.100000000000001" customHeight="1">
      <c r="A312" s="137" t="s">
        <v>20</v>
      </c>
      <c r="B312" s="137"/>
      <c r="C312" s="137"/>
      <c r="D312" s="128" t="s">
        <v>716</v>
      </c>
      <c r="E312" s="137" t="s">
        <v>717</v>
      </c>
      <c r="F312" s="140">
        <v>4635350</v>
      </c>
    </row>
    <row r="313" spans="1:6" ht="17.100000000000001" customHeight="1">
      <c r="A313" s="137" t="s">
        <v>20</v>
      </c>
      <c r="B313" s="137"/>
      <c r="C313" s="137"/>
      <c r="D313" s="128" t="s">
        <v>719</v>
      </c>
      <c r="E313" s="137" t="s">
        <v>720</v>
      </c>
      <c r="F313" s="140">
        <v>490000</v>
      </c>
    </row>
    <row r="314" spans="1:6" ht="17.100000000000001" customHeight="1">
      <c r="A314" s="137" t="s">
        <v>20</v>
      </c>
      <c r="B314" s="137"/>
      <c r="C314" s="137"/>
      <c r="D314" s="128" t="s">
        <v>722</v>
      </c>
      <c r="E314" s="137" t="s">
        <v>720</v>
      </c>
      <c r="F314" s="140">
        <v>1008700</v>
      </c>
    </row>
    <row r="315" spans="1:6" ht="17.100000000000001" customHeight="1">
      <c r="A315" s="137" t="s">
        <v>20</v>
      </c>
      <c r="B315" s="137"/>
      <c r="C315" s="137"/>
      <c r="D315" s="128" t="s">
        <v>559</v>
      </c>
      <c r="E315" s="137" t="s">
        <v>724</v>
      </c>
      <c r="F315" s="140">
        <v>338000</v>
      </c>
    </row>
    <row r="316" spans="1:6" ht="17.100000000000001" customHeight="1">
      <c r="A316" s="137" t="s">
        <v>20</v>
      </c>
      <c r="B316" s="137"/>
      <c r="C316" s="137"/>
      <c r="D316" s="128" t="s">
        <v>729</v>
      </c>
      <c r="E316" s="137" t="s">
        <v>727</v>
      </c>
      <c r="F316" s="140">
        <v>770000</v>
      </c>
    </row>
    <row r="317" spans="1:6" ht="17.100000000000001" customHeight="1">
      <c r="A317" s="137" t="s">
        <v>20</v>
      </c>
      <c r="B317" s="137"/>
      <c r="C317" s="137"/>
      <c r="D317" s="128" t="s">
        <v>726</v>
      </c>
      <c r="E317" s="137" t="s">
        <v>727</v>
      </c>
      <c r="F317" s="140">
        <v>335000</v>
      </c>
    </row>
    <row r="318" spans="1:6" ht="17.100000000000001" customHeight="1">
      <c r="A318" s="137" t="s">
        <v>20</v>
      </c>
      <c r="B318" s="137"/>
      <c r="C318" s="137"/>
      <c r="D318" s="128" t="s">
        <v>387</v>
      </c>
      <c r="E318" s="137" t="s">
        <v>727</v>
      </c>
      <c r="F318" s="140">
        <v>1950000</v>
      </c>
    </row>
    <row r="319" spans="1:6" ht="17.100000000000001" customHeight="1">
      <c r="A319" s="137" t="s">
        <v>20</v>
      </c>
      <c r="B319" s="137"/>
      <c r="C319" s="137"/>
      <c r="D319" s="128" t="s">
        <v>732</v>
      </c>
      <c r="E319" s="137" t="s">
        <v>733</v>
      </c>
      <c r="F319" s="140">
        <v>1700000</v>
      </c>
    </row>
    <row r="320" spans="1:6" ht="17.100000000000001" customHeight="1">
      <c r="A320" s="137" t="s">
        <v>20</v>
      </c>
      <c r="B320" s="137"/>
      <c r="C320" s="137"/>
      <c r="D320" s="128" t="s">
        <v>737</v>
      </c>
      <c r="E320" s="137" t="s">
        <v>735</v>
      </c>
      <c r="F320" s="140">
        <v>1990690</v>
      </c>
    </row>
    <row r="321" spans="1:6" ht="17.100000000000001" customHeight="1">
      <c r="A321" s="137" t="s">
        <v>20</v>
      </c>
      <c r="B321" s="137"/>
      <c r="C321" s="137"/>
      <c r="D321" s="128" t="s">
        <v>564</v>
      </c>
      <c r="E321" s="137" t="s">
        <v>735</v>
      </c>
      <c r="F321" s="140">
        <v>324740</v>
      </c>
    </row>
    <row r="322" spans="1:6" ht="17.100000000000001" customHeight="1">
      <c r="A322" s="137" t="s">
        <v>20</v>
      </c>
      <c r="B322" s="137"/>
      <c r="C322" s="137"/>
      <c r="D322" s="128" t="s">
        <v>489</v>
      </c>
      <c r="E322" s="137" t="s">
        <v>735</v>
      </c>
      <c r="F322" s="140">
        <v>6259620</v>
      </c>
    </row>
    <row r="323" spans="1:6" ht="17.100000000000001" customHeight="1">
      <c r="A323" s="137" t="s">
        <v>20</v>
      </c>
      <c r="B323" s="137"/>
      <c r="C323" s="137"/>
      <c r="D323" s="128" t="s">
        <v>740</v>
      </c>
      <c r="E323" s="137" t="s">
        <v>741</v>
      </c>
      <c r="F323" s="140">
        <v>1155000</v>
      </c>
    </row>
    <row r="324" spans="1:6" ht="17.100000000000001" customHeight="1">
      <c r="A324" s="137" t="s">
        <v>20</v>
      </c>
      <c r="B324" s="137"/>
      <c r="C324" s="137"/>
      <c r="D324" s="128" t="s">
        <v>745</v>
      </c>
      <c r="E324" s="137" t="s">
        <v>746</v>
      </c>
      <c r="F324" s="140">
        <v>7962760</v>
      </c>
    </row>
    <row r="325" spans="1:6" ht="17.100000000000001" customHeight="1">
      <c r="A325" s="137" t="s">
        <v>20</v>
      </c>
      <c r="B325" s="137"/>
      <c r="C325" s="137"/>
      <c r="D325" s="128" t="s">
        <v>748</v>
      </c>
      <c r="E325" s="137" t="s">
        <v>746</v>
      </c>
      <c r="F325" s="140">
        <v>1407560</v>
      </c>
    </row>
    <row r="326" spans="1:6" ht="17.100000000000001" customHeight="1">
      <c r="A326" s="137" t="s">
        <v>20</v>
      </c>
      <c r="B326" s="137"/>
      <c r="C326" s="137"/>
      <c r="D326" s="128" t="s">
        <v>750</v>
      </c>
      <c r="E326" s="137" t="s">
        <v>746</v>
      </c>
      <c r="F326" s="140">
        <v>330000</v>
      </c>
    </row>
    <row r="327" spans="1:6" ht="17.100000000000001" customHeight="1">
      <c r="A327" s="137" t="s">
        <v>20</v>
      </c>
      <c r="B327" s="137"/>
      <c r="C327" s="137"/>
      <c r="D327" s="128" t="s">
        <v>755</v>
      </c>
      <c r="E327" s="137" t="s">
        <v>753</v>
      </c>
      <c r="F327" s="140">
        <v>2299000</v>
      </c>
    </row>
    <row r="328" spans="1:6" ht="17.100000000000001" customHeight="1">
      <c r="A328" s="137" t="s">
        <v>20</v>
      </c>
      <c r="B328" s="137"/>
      <c r="C328" s="137"/>
      <c r="D328" s="128" t="s">
        <v>761</v>
      </c>
      <c r="E328" s="137" t="s">
        <v>753</v>
      </c>
      <c r="F328" s="140">
        <v>12184700</v>
      </c>
    </row>
    <row r="329" spans="1:6" ht="17.100000000000001" customHeight="1">
      <c r="A329" s="137" t="s">
        <v>20</v>
      </c>
      <c r="B329" s="137"/>
      <c r="C329" s="137"/>
      <c r="D329" s="128" t="s">
        <v>757</v>
      </c>
      <c r="E329" s="137" t="s">
        <v>753</v>
      </c>
      <c r="F329" s="140">
        <v>1122000</v>
      </c>
    </row>
    <row r="330" spans="1:6" ht="17.100000000000001" customHeight="1">
      <c r="A330" s="137" t="s">
        <v>20</v>
      </c>
      <c r="B330" s="137"/>
      <c r="C330" s="137"/>
      <c r="D330" s="128" t="s">
        <v>752</v>
      </c>
      <c r="E330" s="137" t="s">
        <v>753</v>
      </c>
      <c r="F330" s="140">
        <v>3946800</v>
      </c>
    </row>
    <row r="331" spans="1:6" ht="17.100000000000001" customHeight="1">
      <c r="A331" s="137" t="s">
        <v>20</v>
      </c>
      <c r="B331" s="137"/>
      <c r="C331" s="137"/>
      <c r="D331" s="128" t="s">
        <v>759</v>
      </c>
      <c r="E331" s="137" t="s">
        <v>753</v>
      </c>
      <c r="F331" s="140">
        <v>1320000</v>
      </c>
    </row>
    <row r="332" spans="1:6" ht="17.100000000000001" customHeight="1">
      <c r="A332" s="137" t="s">
        <v>20</v>
      </c>
      <c r="B332" s="137"/>
      <c r="C332" s="137"/>
      <c r="D332" s="128" t="s">
        <v>766</v>
      </c>
      <c r="E332" s="137" t="s">
        <v>764</v>
      </c>
      <c r="F332" s="140">
        <v>198000</v>
      </c>
    </row>
    <row r="333" spans="1:6" ht="17.100000000000001" customHeight="1">
      <c r="A333" s="137" t="s">
        <v>20</v>
      </c>
      <c r="B333" s="137"/>
      <c r="C333" s="137"/>
      <c r="D333" s="128" t="s">
        <v>763</v>
      </c>
      <c r="E333" s="137" t="s">
        <v>764</v>
      </c>
      <c r="F333" s="140">
        <v>660000</v>
      </c>
    </row>
    <row r="334" spans="1:6" ht="17.100000000000001" customHeight="1">
      <c r="A334" s="137" t="s">
        <v>20</v>
      </c>
      <c r="B334" s="137"/>
      <c r="C334" s="137"/>
      <c r="D334" s="128" t="s">
        <v>773</v>
      </c>
      <c r="E334" s="137" t="s">
        <v>769</v>
      </c>
      <c r="F334" s="140">
        <v>5268290</v>
      </c>
    </row>
    <row r="335" spans="1:6" ht="17.100000000000001" customHeight="1">
      <c r="A335" s="137" t="s">
        <v>20</v>
      </c>
      <c r="B335" s="137"/>
      <c r="C335" s="137"/>
      <c r="D335" s="128" t="s">
        <v>771</v>
      </c>
      <c r="E335" s="137" t="s">
        <v>769</v>
      </c>
      <c r="F335" s="140">
        <v>8119610</v>
      </c>
    </row>
    <row r="336" spans="1:6" ht="17.100000000000001" customHeight="1">
      <c r="A336" s="137" t="s">
        <v>20</v>
      </c>
      <c r="B336" s="137"/>
      <c r="C336" s="137"/>
      <c r="D336" s="128" t="s">
        <v>771</v>
      </c>
      <c r="E336" s="137" t="s">
        <v>769</v>
      </c>
      <c r="F336" s="140">
        <v>27749040</v>
      </c>
    </row>
    <row r="337" spans="1:6" ht="17.100000000000001" customHeight="1">
      <c r="A337" s="137" t="s">
        <v>20</v>
      </c>
      <c r="B337" s="137"/>
      <c r="C337" s="137"/>
      <c r="D337" s="128" t="s">
        <v>776</v>
      </c>
      <c r="E337" s="137" t="s">
        <v>769</v>
      </c>
      <c r="F337" s="140">
        <v>723880</v>
      </c>
    </row>
    <row r="338" spans="1:6" ht="17.100000000000001" customHeight="1">
      <c r="A338" s="137" t="s">
        <v>20</v>
      </c>
      <c r="B338" s="137"/>
      <c r="C338" s="137"/>
      <c r="D338" s="128" t="s">
        <v>768</v>
      </c>
      <c r="E338" s="137" t="s">
        <v>769</v>
      </c>
      <c r="F338" s="140">
        <v>36554330</v>
      </c>
    </row>
    <row r="339" spans="1:6" ht="17.100000000000001" customHeight="1">
      <c r="A339" s="137" t="s">
        <v>20</v>
      </c>
      <c r="B339" s="137"/>
      <c r="C339" s="137"/>
      <c r="D339" s="128" t="s">
        <v>410</v>
      </c>
      <c r="E339" s="137" t="s">
        <v>778</v>
      </c>
      <c r="F339" s="140">
        <v>302620</v>
      </c>
    </row>
    <row r="340" spans="1:6" ht="17.100000000000001" customHeight="1">
      <c r="A340" s="137" t="s">
        <v>20</v>
      </c>
      <c r="B340" s="137"/>
      <c r="C340" s="137"/>
      <c r="D340" s="128" t="s">
        <v>780</v>
      </c>
      <c r="E340" s="137" t="s">
        <v>781</v>
      </c>
      <c r="F340" s="140">
        <v>1386000</v>
      </c>
    </row>
    <row r="341" spans="1:6" ht="17.100000000000001" customHeight="1">
      <c r="A341" s="137" t="s">
        <v>20</v>
      </c>
      <c r="B341" s="137"/>
      <c r="C341" s="137"/>
      <c r="D341" s="128" t="s">
        <v>783</v>
      </c>
      <c r="E341" s="137" t="s">
        <v>784</v>
      </c>
      <c r="F341" s="140">
        <v>29800000</v>
      </c>
    </row>
    <row r="342" spans="1:6" ht="17.100000000000001" customHeight="1">
      <c r="A342" s="137" t="s">
        <v>20</v>
      </c>
      <c r="B342" s="137"/>
      <c r="C342" s="137"/>
      <c r="D342" s="128" t="s">
        <v>479</v>
      </c>
      <c r="E342" s="137" t="s">
        <v>786</v>
      </c>
      <c r="F342" s="140">
        <v>1834800</v>
      </c>
    </row>
    <row r="343" spans="1:6" ht="17.100000000000001" customHeight="1">
      <c r="A343" s="137" t="s">
        <v>20</v>
      </c>
      <c r="B343" s="137"/>
      <c r="C343" s="137"/>
      <c r="D343" s="128" t="s">
        <v>788</v>
      </c>
      <c r="E343" s="137" t="s">
        <v>789</v>
      </c>
      <c r="F343" s="140">
        <v>990000</v>
      </c>
    </row>
    <row r="344" spans="1:6" ht="17.100000000000001" customHeight="1">
      <c r="A344" s="137" t="s">
        <v>20</v>
      </c>
      <c r="B344" s="137"/>
      <c r="C344" s="137"/>
      <c r="D344" s="128" t="s">
        <v>791</v>
      </c>
      <c r="E344" s="137" t="s">
        <v>792</v>
      </c>
      <c r="F344" s="140">
        <v>638660</v>
      </c>
    </row>
    <row r="345" spans="1:6" ht="17.100000000000001" customHeight="1">
      <c r="A345" s="137" t="s">
        <v>20</v>
      </c>
      <c r="B345" s="137"/>
      <c r="C345" s="137"/>
      <c r="D345" s="128" t="s">
        <v>445</v>
      </c>
      <c r="E345" s="137" t="s">
        <v>795</v>
      </c>
      <c r="F345" s="140">
        <v>1440000</v>
      </c>
    </row>
    <row r="346" spans="1:6" ht="17.100000000000001" customHeight="1">
      <c r="A346" s="137" t="s">
        <v>20</v>
      </c>
      <c r="B346" s="137"/>
      <c r="C346" s="137"/>
      <c r="D346" s="128" t="s">
        <v>801</v>
      </c>
      <c r="E346" s="137" t="s">
        <v>795</v>
      </c>
      <c r="F346" s="140">
        <v>1056000</v>
      </c>
    </row>
    <row r="347" spans="1:6" ht="17.100000000000001" customHeight="1">
      <c r="A347" s="137" t="s">
        <v>20</v>
      </c>
      <c r="B347" s="137"/>
      <c r="C347" s="137"/>
      <c r="D347" s="128" t="s">
        <v>797</v>
      </c>
      <c r="E347" s="137" t="s">
        <v>795</v>
      </c>
      <c r="F347" s="140">
        <v>7697000</v>
      </c>
    </row>
    <row r="348" spans="1:6" ht="17.100000000000001" customHeight="1">
      <c r="A348" s="137" t="s">
        <v>20</v>
      </c>
      <c r="B348" s="137"/>
      <c r="C348" s="137"/>
      <c r="D348" s="128" t="s">
        <v>726</v>
      </c>
      <c r="E348" s="137" t="s">
        <v>795</v>
      </c>
      <c r="F348" s="140">
        <v>6933230</v>
      </c>
    </row>
    <row r="349" spans="1:6" ht="17.100000000000001" customHeight="1">
      <c r="A349" s="137" t="s">
        <v>20</v>
      </c>
      <c r="B349" s="137"/>
      <c r="C349" s="137"/>
      <c r="D349" s="128" t="s">
        <v>803</v>
      </c>
      <c r="E349" s="137" t="s">
        <v>795</v>
      </c>
      <c r="F349" s="140">
        <v>7440480</v>
      </c>
    </row>
    <row r="350" spans="1:6" ht="17.100000000000001" customHeight="1">
      <c r="A350" s="137" t="s">
        <v>20</v>
      </c>
      <c r="B350" s="137"/>
      <c r="C350" s="137"/>
      <c r="D350" s="128" t="s">
        <v>799</v>
      </c>
      <c r="E350" s="137" t="s">
        <v>795</v>
      </c>
      <c r="F350" s="140">
        <v>1500000</v>
      </c>
    </row>
    <row r="351" spans="1:6" ht="17.100000000000001" customHeight="1">
      <c r="A351" s="137" t="s">
        <v>20</v>
      </c>
      <c r="B351" s="137"/>
      <c r="C351" s="137"/>
      <c r="D351" s="128" t="s">
        <v>807</v>
      </c>
      <c r="E351" s="137" t="s">
        <v>808</v>
      </c>
      <c r="F351" s="140">
        <v>495000</v>
      </c>
    </row>
    <row r="352" spans="1:6" ht="17.100000000000001" customHeight="1">
      <c r="A352" s="137" t="s">
        <v>20</v>
      </c>
      <c r="B352" s="137"/>
      <c r="C352" s="137"/>
      <c r="D352" s="128" t="s">
        <v>979</v>
      </c>
      <c r="E352" s="137" t="s">
        <v>813</v>
      </c>
      <c r="F352" s="140">
        <v>1216530</v>
      </c>
    </row>
    <row r="353" spans="1:6" ht="17.100000000000001" customHeight="1">
      <c r="A353" s="137" t="s">
        <v>20</v>
      </c>
      <c r="B353" s="137"/>
      <c r="C353" s="137"/>
      <c r="D353" s="128" t="s">
        <v>817</v>
      </c>
      <c r="E353" s="137" t="s">
        <v>818</v>
      </c>
      <c r="F353" s="140">
        <v>1380000</v>
      </c>
    </row>
    <row r="354" spans="1:6" ht="17.100000000000001" customHeight="1">
      <c r="A354" s="137" t="s">
        <v>20</v>
      </c>
      <c r="B354" s="137"/>
      <c r="C354" s="137"/>
      <c r="D354" s="128" t="s">
        <v>820</v>
      </c>
      <c r="E354" s="137" t="s">
        <v>818</v>
      </c>
      <c r="F354" s="140">
        <v>1170000</v>
      </c>
    </row>
    <row r="355" spans="1:6" ht="17.100000000000001" customHeight="1">
      <c r="A355" s="137" t="s">
        <v>20</v>
      </c>
      <c r="B355" s="137"/>
      <c r="C355" s="137"/>
      <c r="D355" s="128" t="s">
        <v>823</v>
      </c>
      <c r="E355" s="137" t="s">
        <v>824</v>
      </c>
      <c r="F355" s="140">
        <v>1500000</v>
      </c>
    </row>
    <row r="356" spans="1:6" ht="17.100000000000001" customHeight="1">
      <c r="A356" s="137" t="s">
        <v>20</v>
      </c>
      <c r="B356" s="137"/>
      <c r="C356" s="137"/>
      <c r="D356" s="128" t="s">
        <v>826</v>
      </c>
      <c r="E356" s="137" t="s">
        <v>827</v>
      </c>
      <c r="F356" s="140">
        <v>2500000</v>
      </c>
    </row>
    <row r="357" spans="1:6" ht="17.100000000000001" customHeight="1">
      <c r="A357" s="137" t="s">
        <v>20</v>
      </c>
      <c r="B357" s="137"/>
      <c r="C357" s="137"/>
      <c r="D357" s="128" t="s">
        <v>829</v>
      </c>
      <c r="E357" s="137" t="s">
        <v>19</v>
      </c>
      <c r="F357" s="140">
        <v>1880000</v>
      </c>
    </row>
    <row r="358" spans="1:6" ht="17.100000000000001" customHeight="1">
      <c r="A358" s="137" t="s">
        <v>20</v>
      </c>
      <c r="B358" s="137"/>
      <c r="C358" s="137"/>
      <c r="D358" s="128" t="s">
        <v>831</v>
      </c>
      <c r="E358" s="137" t="s">
        <v>832</v>
      </c>
      <c r="F358" s="140">
        <v>1819270</v>
      </c>
    </row>
    <row r="359" spans="1:6" ht="17.100000000000001" customHeight="1">
      <c r="A359" s="137" t="s">
        <v>20</v>
      </c>
      <c r="B359" s="137"/>
      <c r="C359" s="137"/>
      <c r="D359" s="128" t="s">
        <v>834</v>
      </c>
      <c r="E359" s="137" t="s">
        <v>835</v>
      </c>
      <c r="F359" s="140">
        <v>2915000</v>
      </c>
    </row>
    <row r="360" spans="1:6" ht="17.100000000000001" customHeight="1">
      <c r="A360" s="137" t="s">
        <v>20</v>
      </c>
      <c r="B360" s="137"/>
      <c r="C360" s="137"/>
      <c r="D360" s="128" t="s">
        <v>489</v>
      </c>
      <c r="E360" s="137" t="s">
        <v>837</v>
      </c>
      <c r="F360" s="140">
        <v>4412700</v>
      </c>
    </row>
    <row r="361" spans="1:6" ht="17.100000000000001" customHeight="1">
      <c r="A361" s="137" t="s">
        <v>20</v>
      </c>
      <c r="B361" s="137"/>
      <c r="C361" s="137"/>
      <c r="D361" s="128" t="s">
        <v>771</v>
      </c>
      <c r="E361" s="137" t="s">
        <v>837</v>
      </c>
      <c r="F361" s="140">
        <v>2706536</v>
      </c>
    </row>
    <row r="362" spans="1:6" ht="17.100000000000001" customHeight="1">
      <c r="A362" s="137" t="s">
        <v>20</v>
      </c>
      <c r="B362" s="137"/>
      <c r="C362" s="137"/>
      <c r="D362" s="128" t="s">
        <v>771</v>
      </c>
      <c r="E362" s="137" t="s">
        <v>837</v>
      </c>
      <c r="F362" s="140">
        <v>2706536</v>
      </c>
    </row>
    <row r="363" spans="1:6" ht="17.100000000000001" customHeight="1">
      <c r="A363" s="137" t="s">
        <v>20</v>
      </c>
      <c r="B363" s="137"/>
      <c r="C363" s="137"/>
      <c r="D363" s="128" t="s">
        <v>771</v>
      </c>
      <c r="E363" s="137" t="s">
        <v>837</v>
      </c>
      <c r="F363" s="140">
        <v>2706536</v>
      </c>
    </row>
    <row r="364" spans="1:6" ht="17.100000000000001" customHeight="1">
      <c r="A364" s="137" t="s">
        <v>20</v>
      </c>
      <c r="B364" s="137"/>
      <c r="C364" s="137"/>
      <c r="D364" s="128" t="s">
        <v>771</v>
      </c>
      <c r="E364" s="137" t="s">
        <v>837</v>
      </c>
      <c r="F364" s="140">
        <v>2706536</v>
      </c>
    </row>
    <row r="365" spans="1:6" ht="17.100000000000001" customHeight="1">
      <c r="A365" s="137" t="s">
        <v>20</v>
      </c>
      <c r="B365" s="137"/>
      <c r="C365" s="137"/>
      <c r="D365" s="128" t="s">
        <v>771</v>
      </c>
      <c r="E365" s="137" t="s">
        <v>837</v>
      </c>
      <c r="F365" s="140">
        <v>2706536</v>
      </c>
    </row>
    <row r="366" spans="1:6" ht="17.100000000000001" customHeight="1">
      <c r="A366" s="137" t="s">
        <v>20</v>
      </c>
      <c r="B366" s="137"/>
      <c r="C366" s="137"/>
      <c r="D366" s="128" t="s">
        <v>844</v>
      </c>
      <c r="E366" s="137" t="s">
        <v>845</v>
      </c>
      <c r="F366" s="140">
        <v>924000</v>
      </c>
    </row>
    <row r="367" spans="1:6" ht="17.100000000000001" customHeight="1">
      <c r="A367" s="137" t="s">
        <v>20</v>
      </c>
      <c r="B367" s="137"/>
      <c r="C367" s="137"/>
      <c r="D367" s="128" t="s">
        <v>865</v>
      </c>
      <c r="E367" s="137" t="s">
        <v>848</v>
      </c>
      <c r="F367" s="140">
        <v>854000</v>
      </c>
    </row>
    <row r="368" spans="1:6" ht="17.100000000000001" customHeight="1">
      <c r="A368" s="137" t="s">
        <v>20</v>
      </c>
      <c r="B368" s="137"/>
      <c r="C368" s="137"/>
      <c r="D368" s="128" t="s">
        <v>878</v>
      </c>
      <c r="E368" s="137" t="s">
        <v>848</v>
      </c>
      <c r="F368" s="140">
        <v>3260000</v>
      </c>
    </row>
    <row r="369" spans="1:6" ht="17.100000000000001" customHeight="1">
      <c r="A369" s="137" t="s">
        <v>20</v>
      </c>
      <c r="B369" s="137"/>
      <c r="C369" s="137"/>
      <c r="D369" s="128" t="s">
        <v>874</v>
      </c>
      <c r="E369" s="137" t="s">
        <v>848</v>
      </c>
      <c r="F369" s="140">
        <v>2990000</v>
      </c>
    </row>
    <row r="370" spans="1:6" ht="17.100000000000001" customHeight="1">
      <c r="A370" s="137" t="s">
        <v>20</v>
      </c>
      <c r="B370" s="137"/>
      <c r="C370" s="137"/>
      <c r="D370" s="128" t="s">
        <v>876</v>
      </c>
      <c r="E370" s="137" t="s">
        <v>848</v>
      </c>
      <c r="F370" s="140">
        <v>3390000</v>
      </c>
    </row>
    <row r="371" spans="1:6" ht="17.100000000000001" customHeight="1">
      <c r="A371" s="137" t="s">
        <v>20</v>
      </c>
      <c r="B371" s="137"/>
      <c r="C371" s="137"/>
      <c r="D371" s="128" t="s">
        <v>858</v>
      </c>
      <c r="E371" s="137" t="s">
        <v>848</v>
      </c>
      <c r="F371" s="140">
        <v>2540000</v>
      </c>
    </row>
    <row r="372" spans="1:6" ht="17.100000000000001" customHeight="1">
      <c r="A372" s="137" t="s">
        <v>20</v>
      </c>
      <c r="B372" s="137"/>
      <c r="C372" s="137"/>
      <c r="D372" s="128" t="s">
        <v>854</v>
      </c>
      <c r="E372" s="137" t="s">
        <v>848</v>
      </c>
      <c r="F372" s="140">
        <v>2731640</v>
      </c>
    </row>
    <row r="373" spans="1:6" ht="17.100000000000001" customHeight="1">
      <c r="A373" s="137" t="s">
        <v>20</v>
      </c>
      <c r="B373" s="137"/>
      <c r="C373" s="137"/>
      <c r="D373" s="128" t="s">
        <v>872</v>
      </c>
      <c r="E373" s="137" t="s">
        <v>848</v>
      </c>
      <c r="F373" s="140">
        <v>2300000</v>
      </c>
    </row>
    <row r="374" spans="1:6" ht="17.100000000000001" customHeight="1">
      <c r="A374" s="137" t="s">
        <v>20</v>
      </c>
      <c r="B374" s="137"/>
      <c r="C374" s="137"/>
      <c r="D374" s="128" t="s">
        <v>856</v>
      </c>
      <c r="E374" s="137" t="s">
        <v>848</v>
      </c>
      <c r="F374" s="140">
        <v>2900000</v>
      </c>
    </row>
    <row r="375" spans="1:6" ht="17.100000000000001" customHeight="1">
      <c r="A375" s="137" t="s">
        <v>20</v>
      </c>
      <c r="B375" s="137"/>
      <c r="C375" s="137"/>
      <c r="D375" s="128" t="s">
        <v>856</v>
      </c>
      <c r="E375" s="137" t="s">
        <v>848</v>
      </c>
      <c r="F375" s="140">
        <v>2900000</v>
      </c>
    </row>
    <row r="376" spans="1:6" ht="17.100000000000001" customHeight="1">
      <c r="A376" s="137" t="s">
        <v>20</v>
      </c>
      <c r="B376" s="137"/>
      <c r="C376" s="137"/>
      <c r="D376" s="128" t="s">
        <v>870</v>
      </c>
      <c r="E376" s="137" t="s">
        <v>848</v>
      </c>
      <c r="F376" s="140">
        <v>3130000</v>
      </c>
    </row>
    <row r="377" spans="1:6" ht="17.100000000000001" customHeight="1">
      <c r="A377" s="137" t="s">
        <v>20</v>
      </c>
      <c r="B377" s="137"/>
      <c r="C377" s="137"/>
      <c r="D377" s="128" t="s">
        <v>847</v>
      </c>
      <c r="E377" s="137" t="s">
        <v>848</v>
      </c>
      <c r="F377" s="140">
        <v>352000</v>
      </c>
    </row>
    <row r="378" spans="1:6" ht="17.100000000000001" customHeight="1">
      <c r="A378" s="137" t="s">
        <v>20</v>
      </c>
      <c r="B378" s="137"/>
      <c r="C378" s="137"/>
      <c r="D378" s="128" t="s">
        <v>807</v>
      </c>
      <c r="E378" s="137" t="s">
        <v>848</v>
      </c>
      <c r="F378" s="140">
        <v>730000</v>
      </c>
    </row>
    <row r="379" spans="1:6" ht="17.100000000000001" customHeight="1">
      <c r="A379" s="137" t="s">
        <v>20</v>
      </c>
      <c r="B379" s="137"/>
      <c r="C379" s="137"/>
      <c r="D379" s="128" t="s">
        <v>850</v>
      </c>
      <c r="E379" s="137" t="s">
        <v>848</v>
      </c>
      <c r="F379" s="140">
        <v>407000</v>
      </c>
    </row>
    <row r="380" spans="1:6" ht="17.100000000000001" customHeight="1">
      <c r="A380" s="137" t="s">
        <v>20</v>
      </c>
      <c r="B380" s="137"/>
      <c r="C380" s="137"/>
      <c r="D380" s="128" t="s">
        <v>852</v>
      </c>
      <c r="E380" s="137" t="s">
        <v>848</v>
      </c>
      <c r="F380" s="140">
        <v>1540000</v>
      </c>
    </row>
    <row r="381" spans="1:6" ht="17.100000000000001" customHeight="1">
      <c r="A381" s="137" t="s">
        <v>20</v>
      </c>
      <c r="B381" s="137"/>
      <c r="C381" s="137"/>
      <c r="D381" s="128" t="s">
        <v>867</v>
      </c>
      <c r="E381" s="137" t="s">
        <v>848</v>
      </c>
      <c r="F381" s="140">
        <v>630000</v>
      </c>
    </row>
    <row r="382" spans="1:6" ht="17.100000000000001" customHeight="1">
      <c r="A382" s="137" t="s">
        <v>20</v>
      </c>
      <c r="B382" s="137"/>
      <c r="C382" s="137"/>
      <c r="D382" s="128" t="s">
        <v>860</v>
      </c>
      <c r="E382" s="137" t="s">
        <v>848</v>
      </c>
      <c r="F382" s="140">
        <v>490000</v>
      </c>
    </row>
    <row r="383" spans="1:6" ht="17.100000000000001" customHeight="1">
      <c r="A383" s="137" t="s">
        <v>20</v>
      </c>
      <c r="B383" s="137"/>
      <c r="C383" s="137"/>
      <c r="D383" s="128" t="s">
        <v>863</v>
      </c>
      <c r="E383" s="137" t="s">
        <v>848</v>
      </c>
      <c r="F383" s="140">
        <v>1250000</v>
      </c>
    </row>
    <row r="384" spans="1:6" ht="17.100000000000001" customHeight="1">
      <c r="A384" s="137" t="s">
        <v>20</v>
      </c>
      <c r="B384" s="137"/>
      <c r="C384" s="137"/>
      <c r="D384" s="128" t="s">
        <v>880</v>
      </c>
      <c r="E384" s="137" t="s">
        <v>881</v>
      </c>
      <c r="F384" s="140">
        <v>108000</v>
      </c>
    </row>
    <row r="385" spans="1:6" ht="17.100000000000001" customHeight="1">
      <c r="A385" s="137" t="s">
        <v>20</v>
      </c>
      <c r="B385" s="137"/>
      <c r="C385" s="137"/>
      <c r="D385" s="128" t="s">
        <v>883</v>
      </c>
      <c r="E385" s="137" t="s">
        <v>884</v>
      </c>
      <c r="F385" s="140">
        <v>374000</v>
      </c>
    </row>
    <row r="386" spans="1:6" ht="17.100000000000001" customHeight="1">
      <c r="A386" s="137" t="s">
        <v>20</v>
      </c>
      <c r="B386" s="137"/>
      <c r="C386" s="137"/>
      <c r="D386" s="128" t="s">
        <v>886</v>
      </c>
      <c r="E386" s="137" t="s">
        <v>887</v>
      </c>
      <c r="F386" s="140">
        <v>968950</v>
      </c>
    </row>
    <row r="387" spans="1:6" ht="17.100000000000001" customHeight="1">
      <c r="A387" s="137" t="s">
        <v>20</v>
      </c>
      <c r="B387" s="137"/>
      <c r="C387" s="137"/>
      <c r="D387" s="128" t="s">
        <v>889</v>
      </c>
      <c r="E387" s="137" t="s">
        <v>890</v>
      </c>
      <c r="F387" s="140">
        <v>5299800</v>
      </c>
    </row>
    <row r="388" spans="1:6" ht="17.100000000000001" customHeight="1">
      <c r="A388" s="137" t="s">
        <v>20</v>
      </c>
      <c r="B388" s="137"/>
      <c r="C388" s="137"/>
      <c r="D388" s="128" t="s">
        <v>892</v>
      </c>
      <c r="E388" s="137" t="s">
        <v>893</v>
      </c>
      <c r="F388" s="140">
        <v>3272500</v>
      </c>
    </row>
    <row r="389" spans="1:6" ht="17.100000000000001" customHeight="1">
      <c r="A389" s="137" t="s">
        <v>20</v>
      </c>
      <c r="B389" s="137"/>
      <c r="C389" s="137"/>
      <c r="D389" s="128" t="s">
        <v>726</v>
      </c>
      <c r="E389" s="137" t="s">
        <v>895</v>
      </c>
      <c r="F389" s="140">
        <v>636000</v>
      </c>
    </row>
    <row r="390" spans="1:6" ht="17.100000000000001" customHeight="1">
      <c r="A390" s="137" t="s">
        <v>20</v>
      </c>
      <c r="B390" s="137"/>
      <c r="C390" s="137"/>
      <c r="D390" s="128" t="s">
        <v>897</v>
      </c>
      <c r="E390" s="137" t="s">
        <v>898</v>
      </c>
      <c r="F390" s="140">
        <v>740000</v>
      </c>
    </row>
    <row r="391" spans="1:6" ht="17.100000000000001" customHeight="1">
      <c r="A391" s="137" t="s">
        <v>20</v>
      </c>
      <c r="B391" s="137"/>
      <c r="C391" s="137"/>
      <c r="D391" s="128" t="s">
        <v>897</v>
      </c>
      <c r="E391" s="137" t="s">
        <v>898</v>
      </c>
      <c r="F391" s="140">
        <v>740000</v>
      </c>
    </row>
    <row r="392" spans="1:6" ht="17.100000000000001" customHeight="1">
      <c r="A392" s="137" t="s">
        <v>20</v>
      </c>
      <c r="B392" s="137"/>
      <c r="C392" s="137"/>
      <c r="D392" s="128" t="s">
        <v>897</v>
      </c>
      <c r="E392" s="137" t="s">
        <v>898</v>
      </c>
      <c r="F392" s="140">
        <v>740000</v>
      </c>
    </row>
    <row r="393" spans="1:6" ht="17.100000000000001" customHeight="1">
      <c r="A393" s="137" t="s">
        <v>20</v>
      </c>
      <c r="B393" s="137"/>
      <c r="C393" s="137"/>
      <c r="D393" s="128" t="s">
        <v>897</v>
      </c>
      <c r="E393" s="137" t="s">
        <v>898</v>
      </c>
      <c r="F393" s="140">
        <v>740000</v>
      </c>
    </row>
    <row r="394" spans="1:6" ht="17.100000000000001" customHeight="1">
      <c r="A394" s="137" t="s">
        <v>20</v>
      </c>
      <c r="B394" s="137"/>
      <c r="C394" s="137"/>
      <c r="D394" s="128" t="s">
        <v>897</v>
      </c>
      <c r="E394" s="137" t="s">
        <v>898</v>
      </c>
      <c r="F394" s="140">
        <v>740000</v>
      </c>
    </row>
    <row r="395" spans="1:6" ht="17.100000000000001" customHeight="1">
      <c r="A395" s="137" t="s">
        <v>20</v>
      </c>
      <c r="B395" s="137"/>
      <c r="C395" s="137"/>
      <c r="D395" s="128" t="s">
        <v>897</v>
      </c>
      <c r="E395" s="137" t="s">
        <v>898</v>
      </c>
      <c r="F395" s="140">
        <v>740000</v>
      </c>
    </row>
    <row r="396" spans="1:6" ht="17.100000000000001" customHeight="1">
      <c r="A396" s="137" t="s">
        <v>20</v>
      </c>
      <c r="B396" s="137"/>
      <c r="C396" s="137"/>
      <c r="D396" s="128" t="s">
        <v>897</v>
      </c>
      <c r="E396" s="137" t="s">
        <v>898</v>
      </c>
      <c r="F396" s="140">
        <v>740000</v>
      </c>
    </row>
    <row r="397" spans="1:6" ht="17.100000000000001" customHeight="1">
      <c r="A397" s="137" t="s">
        <v>20</v>
      </c>
      <c r="B397" s="137"/>
      <c r="C397" s="137"/>
      <c r="D397" s="128" t="s">
        <v>906</v>
      </c>
      <c r="E397" s="137" t="s">
        <v>898</v>
      </c>
      <c r="F397" s="140">
        <v>14300000</v>
      </c>
    </row>
    <row r="398" spans="1:6" ht="17.100000000000001" customHeight="1">
      <c r="A398" s="137" t="s">
        <v>20</v>
      </c>
      <c r="B398" s="137"/>
      <c r="C398" s="137"/>
      <c r="D398" s="128" t="s">
        <v>904</v>
      </c>
      <c r="E398" s="137" t="s">
        <v>898</v>
      </c>
      <c r="F398" s="140">
        <v>9350000</v>
      </c>
    </row>
    <row r="399" spans="1:6" ht="17.100000000000001" customHeight="1">
      <c r="A399" s="137" t="s">
        <v>20</v>
      </c>
      <c r="B399" s="137"/>
      <c r="C399" s="137"/>
      <c r="D399" s="128" t="s">
        <v>902</v>
      </c>
      <c r="E399" s="137" t="s">
        <v>898</v>
      </c>
      <c r="F399" s="140">
        <v>289370</v>
      </c>
    </row>
    <row r="400" spans="1:6" ht="17.100000000000001" customHeight="1">
      <c r="A400" s="137" t="s">
        <v>20</v>
      </c>
      <c r="B400" s="137"/>
      <c r="C400" s="137"/>
      <c r="D400" s="128" t="s">
        <v>914</v>
      </c>
      <c r="E400" s="137" t="s">
        <v>915</v>
      </c>
      <c r="F400" s="140">
        <v>14660000</v>
      </c>
    </row>
    <row r="401" spans="1:6" ht="17.100000000000001" customHeight="1">
      <c r="A401" s="137" t="s">
        <v>20</v>
      </c>
      <c r="B401" s="137"/>
      <c r="C401" s="137"/>
      <c r="D401" s="128" t="s">
        <v>917</v>
      </c>
      <c r="E401" s="137" t="s">
        <v>918</v>
      </c>
      <c r="F401" s="140">
        <v>17930000</v>
      </c>
    </row>
    <row r="402" spans="1:6" ht="17.100000000000001" customHeight="1">
      <c r="A402" s="137" t="s">
        <v>20</v>
      </c>
      <c r="B402" s="137"/>
      <c r="C402" s="137"/>
      <c r="D402" s="128" t="s">
        <v>925</v>
      </c>
      <c r="E402" s="137" t="s">
        <v>926</v>
      </c>
      <c r="F402" s="140">
        <v>2640000</v>
      </c>
    </row>
    <row r="403" spans="1:6" ht="17.100000000000001" customHeight="1">
      <c r="A403" s="137" t="s">
        <v>20</v>
      </c>
      <c r="B403" s="137"/>
      <c r="C403" s="137"/>
      <c r="D403" s="128" t="s">
        <v>930</v>
      </c>
      <c r="E403" s="137" t="s">
        <v>931</v>
      </c>
      <c r="F403" s="140">
        <v>359700</v>
      </c>
    </row>
    <row r="404" spans="1:6" ht="17.100000000000001" customHeight="1">
      <c r="A404" s="137" t="s">
        <v>20</v>
      </c>
      <c r="B404" s="137"/>
      <c r="C404" s="137"/>
      <c r="D404" s="128" t="s">
        <v>933</v>
      </c>
      <c r="E404" s="148">
        <v>40920</v>
      </c>
      <c r="F404" s="140">
        <v>1005400</v>
      </c>
    </row>
    <row r="405" spans="1:6" ht="17.100000000000001" customHeight="1">
      <c r="A405" s="137" t="s">
        <v>20</v>
      </c>
      <c r="B405" s="137"/>
      <c r="C405" s="137"/>
      <c r="D405" s="128" t="s">
        <v>935</v>
      </c>
      <c r="E405" s="148">
        <v>40926</v>
      </c>
      <c r="F405" s="140">
        <v>321720</v>
      </c>
    </row>
    <row r="406" spans="1:6" ht="17.100000000000001" customHeight="1">
      <c r="A406" s="137" t="s">
        <v>20</v>
      </c>
      <c r="B406" s="137"/>
      <c r="C406" s="137"/>
      <c r="D406" s="128" t="s">
        <v>938</v>
      </c>
      <c r="E406" s="148">
        <v>40948</v>
      </c>
      <c r="F406" s="140">
        <v>3500000</v>
      </c>
    </row>
    <row r="407" spans="1:6" ht="17.100000000000001" customHeight="1">
      <c r="A407" s="137" t="s">
        <v>20</v>
      </c>
      <c r="B407" s="137"/>
      <c r="C407" s="137"/>
      <c r="D407" s="128" t="s">
        <v>944</v>
      </c>
      <c r="E407" s="148">
        <v>40949</v>
      </c>
      <c r="F407" s="140">
        <v>1790000</v>
      </c>
    </row>
    <row r="408" spans="1:6" ht="17.100000000000001" customHeight="1">
      <c r="A408" s="137" t="s">
        <v>20</v>
      </c>
      <c r="B408" s="137"/>
      <c r="C408" s="137"/>
      <c r="D408" s="128" t="s">
        <v>512</v>
      </c>
      <c r="E408" s="148">
        <v>40949</v>
      </c>
      <c r="F408" s="140">
        <v>5355000</v>
      </c>
    </row>
    <row r="409" spans="1:6" ht="17.100000000000001" customHeight="1">
      <c r="A409" s="137" t="s">
        <v>20</v>
      </c>
      <c r="B409" s="137"/>
      <c r="C409" s="137"/>
      <c r="D409" s="128" t="s">
        <v>512</v>
      </c>
      <c r="E409" s="148">
        <v>40949</v>
      </c>
      <c r="F409" s="140">
        <v>1530000</v>
      </c>
    </row>
    <row r="410" spans="1:6" ht="17.100000000000001" customHeight="1">
      <c r="A410" s="137" t="s">
        <v>20</v>
      </c>
      <c r="B410" s="137"/>
      <c r="C410" s="137"/>
      <c r="D410" s="128" t="s">
        <v>512</v>
      </c>
      <c r="E410" s="148">
        <v>40949</v>
      </c>
      <c r="F410" s="140">
        <v>3060000</v>
      </c>
    </row>
    <row r="411" spans="1:6" ht="17.100000000000001" customHeight="1">
      <c r="A411" s="137" t="s">
        <v>20</v>
      </c>
      <c r="B411" s="137"/>
      <c r="C411" s="137"/>
      <c r="D411" s="128" t="s">
        <v>512</v>
      </c>
      <c r="E411" s="148">
        <v>40949</v>
      </c>
      <c r="F411" s="140">
        <v>765000</v>
      </c>
    </row>
    <row r="412" spans="1:6" ht="17.100000000000001" customHeight="1">
      <c r="A412" s="137" t="s">
        <v>20</v>
      </c>
      <c r="B412" s="137"/>
      <c r="C412" s="137"/>
      <c r="D412" s="128" t="s">
        <v>512</v>
      </c>
      <c r="E412" s="148">
        <v>40949</v>
      </c>
      <c r="F412" s="140">
        <v>2295000</v>
      </c>
    </row>
    <row r="413" spans="1:6" ht="17.100000000000001" customHeight="1">
      <c r="A413" s="137" t="s">
        <v>20</v>
      </c>
      <c r="B413" s="137"/>
      <c r="C413" s="137"/>
      <c r="D413" s="128" t="s">
        <v>512</v>
      </c>
      <c r="E413" s="148">
        <v>40949</v>
      </c>
      <c r="F413" s="140">
        <v>2295000</v>
      </c>
    </row>
    <row r="414" spans="1:6" ht="17.100000000000001" customHeight="1">
      <c r="A414" s="137" t="s">
        <v>20</v>
      </c>
      <c r="B414" s="137"/>
      <c r="C414" s="137"/>
      <c r="D414" s="128" t="s">
        <v>665</v>
      </c>
      <c r="E414" s="148">
        <v>40949</v>
      </c>
      <c r="F414" s="140">
        <v>380000</v>
      </c>
    </row>
    <row r="415" spans="1:6" ht="17.100000000000001" customHeight="1">
      <c r="A415" s="137" t="s">
        <v>20</v>
      </c>
      <c r="B415" s="137"/>
      <c r="C415" s="137"/>
      <c r="D415" s="128" t="s">
        <v>665</v>
      </c>
      <c r="E415" s="148">
        <v>40949</v>
      </c>
      <c r="F415" s="140">
        <v>240000</v>
      </c>
    </row>
    <row r="416" spans="1:6" ht="17.100000000000001" customHeight="1">
      <c r="A416" s="137" t="s">
        <v>20</v>
      </c>
      <c r="B416" s="137"/>
      <c r="C416" s="137"/>
      <c r="D416" s="128" t="s">
        <v>951</v>
      </c>
      <c r="E416" s="148">
        <v>40955</v>
      </c>
      <c r="F416" s="140">
        <v>1404540</v>
      </c>
    </row>
    <row r="417" spans="1:6" ht="17.100000000000001" customHeight="1">
      <c r="A417" s="137" t="s">
        <v>20</v>
      </c>
      <c r="B417" s="137"/>
      <c r="C417" s="137"/>
      <c r="D417" s="128" t="s">
        <v>559</v>
      </c>
      <c r="E417" s="148">
        <v>40955</v>
      </c>
      <c r="F417" s="140">
        <v>331920</v>
      </c>
    </row>
    <row r="418" spans="1:6" ht="17.100000000000001" customHeight="1">
      <c r="A418" s="137" t="s">
        <v>20</v>
      </c>
      <c r="B418" s="137"/>
      <c r="C418" s="137"/>
      <c r="D418" s="128" t="s">
        <v>512</v>
      </c>
      <c r="E418" s="148">
        <v>40961</v>
      </c>
      <c r="F418" s="140">
        <v>950000</v>
      </c>
    </row>
    <row r="419" spans="1:6" ht="17.100000000000001" customHeight="1">
      <c r="A419" s="137" t="s">
        <v>20</v>
      </c>
      <c r="B419" s="137"/>
      <c r="C419" s="137"/>
      <c r="D419" s="128" t="s">
        <v>954</v>
      </c>
      <c r="E419" s="148">
        <v>40963</v>
      </c>
      <c r="F419" s="140">
        <v>1320000</v>
      </c>
    </row>
    <row r="420" spans="1:6" ht="17.100000000000001" customHeight="1">
      <c r="A420" s="137" t="s">
        <v>20</v>
      </c>
      <c r="B420" s="137"/>
      <c r="C420" s="137"/>
      <c r="D420" s="128" t="s">
        <v>938</v>
      </c>
      <c r="E420" s="148">
        <v>40976</v>
      </c>
      <c r="F420" s="140">
        <v>1500000</v>
      </c>
    </row>
    <row r="421" spans="1:6" ht="17.100000000000001" customHeight="1">
      <c r="A421" s="137" t="s">
        <v>20</v>
      </c>
      <c r="B421" s="137"/>
      <c r="C421" s="137"/>
      <c r="D421" s="128" t="s">
        <v>957</v>
      </c>
      <c r="E421" s="148">
        <v>40982</v>
      </c>
      <c r="F421" s="140">
        <v>1150000</v>
      </c>
    </row>
    <row r="422" spans="1:6" ht="17.100000000000001" customHeight="1">
      <c r="A422" s="137" t="s">
        <v>20</v>
      </c>
      <c r="B422" s="137"/>
      <c r="C422" s="137"/>
      <c r="D422" s="128" t="s">
        <v>959</v>
      </c>
      <c r="E422" s="148">
        <v>40982</v>
      </c>
      <c r="F422" s="140">
        <v>2835000</v>
      </c>
    </row>
    <row r="423" spans="1:6" ht="17.100000000000001" customHeight="1">
      <c r="A423" s="137" t="s">
        <v>20</v>
      </c>
      <c r="B423" s="137"/>
      <c r="C423" s="137"/>
      <c r="D423" s="128" t="s">
        <v>726</v>
      </c>
      <c r="E423" s="148">
        <v>40996</v>
      </c>
      <c r="F423" s="140">
        <v>550000</v>
      </c>
    </row>
    <row r="424" spans="1:6" ht="17.100000000000001" customHeight="1">
      <c r="A424" s="137" t="s">
        <v>20</v>
      </c>
      <c r="B424" s="137"/>
      <c r="C424" s="137"/>
      <c r="D424" s="128" t="s">
        <v>660</v>
      </c>
      <c r="E424" s="148">
        <v>41002</v>
      </c>
      <c r="F424" s="140">
        <v>800000</v>
      </c>
    </row>
    <row r="425" spans="1:6" ht="17.100000000000001" customHeight="1">
      <c r="A425" s="137" t="s">
        <v>20</v>
      </c>
      <c r="B425" s="137"/>
      <c r="C425" s="137"/>
      <c r="D425" s="128" t="s">
        <v>967</v>
      </c>
      <c r="E425" s="148">
        <v>41002</v>
      </c>
      <c r="F425" s="140">
        <v>8991200</v>
      </c>
    </row>
    <row r="426" spans="1:6" ht="17.100000000000001" customHeight="1">
      <c r="A426" s="137" t="s">
        <v>20</v>
      </c>
      <c r="B426" s="137"/>
      <c r="C426" s="137"/>
      <c r="D426" s="128" t="s">
        <v>965</v>
      </c>
      <c r="E426" s="148">
        <v>41002</v>
      </c>
      <c r="F426" s="140">
        <v>700000</v>
      </c>
    </row>
    <row r="427" spans="1:6" ht="17.100000000000001" customHeight="1">
      <c r="A427" s="137" t="s">
        <v>20</v>
      </c>
      <c r="B427" s="137"/>
      <c r="C427" s="137"/>
      <c r="D427" s="128" t="s">
        <v>517</v>
      </c>
      <c r="E427" s="148">
        <v>41002</v>
      </c>
      <c r="F427" s="140">
        <v>1750000</v>
      </c>
    </row>
    <row r="428" spans="1:6" ht="17.100000000000001" customHeight="1">
      <c r="A428" s="137" t="s">
        <v>20</v>
      </c>
      <c r="B428" s="137"/>
      <c r="C428" s="137"/>
      <c r="D428" s="128" t="s">
        <v>448</v>
      </c>
      <c r="E428" s="148">
        <v>41002</v>
      </c>
      <c r="F428" s="140">
        <v>38211840</v>
      </c>
    </row>
    <row r="429" spans="1:6" ht="17.100000000000001" customHeight="1">
      <c r="A429" s="137" t="s">
        <v>20</v>
      </c>
      <c r="B429" s="137"/>
      <c r="C429" s="137"/>
      <c r="D429" s="128" t="s">
        <v>448</v>
      </c>
      <c r="E429" s="148">
        <v>41002</v>
      </c>
      <c r="F429" s="140">
        <v>11941200</v>
      </c>
    </row>
    <row r="430" spans="1:6" ht="17.100000000000001" customHeight="1">
      <c r="A430" s="137" t="s">
        <v>20</v>
      </c>
      <c r="B430" s="137"/>
      <c r="C430" s="137"/>
      <c r="D430" s="128" t="s">
        <v>448</v>
      </c>
      <c r="E430" s="148">
        <v>41002</v>
      </c>
      <c r="F430" s="140">
        <v>2388240</v>
      </c>
    </row>
    <row r="431" spans="1:6" ht="17.100000000000001" customHeight="1">
      <c r="A431" s="137" t="s">
        <v>20</v>
      </c>
      <c r="B431" s="137"/>
      <c r="C431" s="137"/>
      <c r="D431" s="128" t="s">
        <v>971</v>
      </c>
      <c r="E431" s="148">
        <v>41008</v>
      </c>
      <c r="F431" s="140">
        <v>4300000</v>
      </c>
    </row>
    <row r="432" spans="1:6" ht="17.100000000000001" customHeight="1">
      <c r="A432" s="137" t="s">
        <v>20</v>
      </c>
      <c r="B432" s="137"/>
      <c r="C432" s="137"/>
      <c r="D432" s="128" t="s">
        <v>917</v>
      </c>
      <c r="E432" s="148">
        <v>41011</v>
      </c>
      <c r="F432" s="140">
        <v>16711100</v>
      </c>
    </row>
    <row r="433" spans="1:6" ht="17.100000000000001" customHeight="1">
      <c r="A433" s="137" t="s">
        <v>20</v>
      </c>
      <c r="B433" s="137"/>
      <c r="C433" s="137"/>
      <c r="D433" s="128" t="s">
        <v>917</v>
      </c>
      <c r="E433" s="148">
        <v>41011</v>
      </c>
      <c r="F433" s="140">
        <v>16711100</v>
      </c>
    </row>
    <row r="434" spans="1:6" ht="17.100000000000001" customHeight="1">
      <c r="A434" s="137" t="s">
        <v>20</v>
      </c>
      <c r="B434" s="137"/>
      <c r="C434" s="137"/>
      <c r="D434" s="128" t="s">
        <v>975</v>
      </c>
      <c r="E434" s="148">
        <v>41012</v>
      </c>
      <c r="F434" s="140">
        <v>3762000</v>
      </c>
    </row>
    <row r="435" spans="1:6" ht="17.100000000000001" customHeight="1">
      <c r="A435" s="137" t="s">
        <v>20</v>
      </c>
      <c r="B435" s="137"/>
      <c r="C435" s="137"/>
      <c r="D435" s="128" t="s">
        <v>977</v>
      </c>
      <c r="E435" s="148">
        <v>41040</v>
      </c>
      <c r="F435" s="140">
        <v>3347300</v>
      </c>
    </row>
    <row r="436" spans="1:6" ht="17.100000000000001" customHeight="1">
      <c r="A436" s="137" t="s">
        <v>20</v>
      </c>
      <c r="B436" s="137"/>
      <c r="C436" s="137"/>
      <c r="D436" s="128" t="s">
        <v>995</v>
      </c>
      <c r="E436" s="148">
        <v>41320</v>
      </c>
      <c r="F436" s="140">
        <v>970000</v>
      </c>
    </row>
    <row r="437" spans="1:6" ht="17.100000000000001" customHeight="1">
      <c r="A437" s="137" t="s">
        <v>20</v>
      </c>
      <c r="B437" s="137"/>
      <c r="C437" s="137"/>
      <c r="D437" s="128" t="s">
        <v>996</v>
      </c>
      <c r="E437" s="148">
        <v>41325</v>
      </c>
      <c r="F437" s="140">
        <v>1300000</v>
      </c>
    </row>
    <row r="438" spans="1:6" ht="17.100000000000001" customHeight="1">
      <c r="A438" s="137" t="s">
        <v>20</v>
      </c>
      <c r="B438" s="137"/>
      <c r="C438" s="137"/>
      <c r="D438" s="128" t="s">
        <v>980</v>
      </c>
      <c r="E438" s="148">
        <v>41333</v>
      </c>
      <c r="F438" s="140">
        <v>4534350</v>
      </c>
    </row>
    <row r="439" spans="1:6" ht="17.100000000000001" customHeight="1">
      <c r="A439" s="137" t="s">
        <v>20</v>
      </c>
      <c r="B439" s="137"/>
      <c r="C439" s="137"/>
      <c r="D439" s="128" t="s">
        <v>981</v>
      </c>
      <c r="E439" s="148">
        <v>41347</v>
      </c>
      <c r="F439" s="140">
        <v>2310000</v>
      </c>
    </row>
    <row r="440" spans="1:6" ht="17.100000000000001" customHeight="1">
      <c r="A440" s="137" t="s">
        <v>20</v>
      </c>
      <c r="B440" s="137"/>
      <c r="C440" s="137"/>
      <c r="D440" s="128" t="s">
        <v>982</v>
      </c>
      <c r="E440" s="148">
        <v>41355</v>
      </c>
      <c r="F440" s="140">
        <v>797000</v>
      </c>
    </row>
    <row r="441" spans="1:6" ht="17.100000000000001" customHeight="1">
      <c r="A441" s="137" t="s">
        <v>20</v>
      </c>
      <c r="B441" s="137"/>
      <c r="C441" s="137"/>
      <c r="D441" s="128" t="s">
        <v>997</v>
      </c>
      <c r="E441" s="148">
        <v>41368</v>
      </c>
      <c r="F441" s="140">
        <v>1130000</v>
      </c>
    </row>
    <row r="442" spans="1:6" ht="17.100000000000001" customHeight="1">
      <c r="A442" s="137" t="s">
        <v>20</v>
      </c>
      <c r="B442" s="137"/>
      <c r="C442" s="137"/>
      <c r="D442" s="128" t="s">
        <v>983</v>
      </c>
      <c r="E442" s="148">
        <v>41372</v>
      </c>
      <c r="F442" s="140">
        <v>650000</v>
      </c>
    </row>
    <row r="443" spans="1:6" ht="17.100000000000001" customHeight="1">
      <c r="A443" s="137" t="s">
        <v>20</v>
      </c>
      <c r="B443" s="137"/>
      <c r="C443" s="137"/>
      <c r="D443" s="128" t="s">
        <v>984</v>
      </c>
      <c r="E443" s="148">
        <v>41373</v>
      </c>
      <c r="F443" s="140">
        <v>1830400</v>
      </c>
    </row>
    <row r="444" spans="1:6" ht="17.100000000000001" customHeight="1">
      <c r="A444" s="137" t="s">
        <v>20</v>
      </c>
      <c r="B444" s="137"/>
      <c r="C444" s="137"/>
      <c r="D444" s="128" t="s">
        <v>985</v>
      </c>
      <c r="E444" s="148">
        <v>41374</v>
      </c>
      <c r="F444" s="140">
        <v>6650000</v>
      </c>
    </row>
    <row r="445" spans="1:6" ht="17.100000000000001" customHeight="1">
      <c r="A445" s="137" t="s">
        <v>20</v>
      </c>
      <c r="B445" s="137"/>
      <c r="C445" s="137"/>
      <c r="D445" s="128" t="s">
        <v>986</v>
      </c>
      <c r="E445" s="148">
        <v>41376</v>
      </c>
      <c r="F445" s="140">
        <v>1122000</v>
      </c>
    </row>
    <row r="446" spans="1:6" ht="17.100000000000001" customHeight="1">
      <c r="A446" s="137" t="s">
        <v>20</v>
      </c>
      <c r="B446" s="137"/>
      <c r="C446" s="137"/>
      <c r="D446" s="128" t="s">
        <v>987</v>
      </c>
      <c r="E446" s="148">
        <v>41376</v>
      </c>
      <c r="F446" s="140">
        <v>540000</v>
      </c>
    </row>
    <row r="447" spans="1:6" ht="17.100000000000001" customHeight="1">
      <c r="A447" s="137" t="s">
        <v>20</v>
      </c>
      <c r="B447" s="137"/>
      <c r="C447" s="137"/>
      <c r="D447" s="128" t="s">
        <v>988</v>
      </c>
      <c r="E447" s="148">
        <v>41380</v>
      </c>
      <c r="F447" s="140">
        <v>6650000</v>
      </c>
    </row>
    <row r="448" spans="1:6" ht="17.100000000000001" customHeight="1">
      <c r="A448" s="137" t="s">
        <v>20</v>
      </c>
      <c r="B448" s="137"/>
      <c r="C448" s="137"/>
      <c r="D448" s="128" t="s">
        <v>989</v>
      </c>
      <c r="E448" s="148">
        <v>41381</v>
      </c>
      <c r="F448" s="140">
        <v>240000</v>
      </c>
    </row>
    <row r="449" spans="1:6" ht="17.100000000000001" customHeight="1">
      <c r="A449" s="137" t="s">
        <v>20</v>
      </c>
      <c r="B449" s="137"/>
      <c r="C449" s="137"/>
      <c r="D449" s="128" t="s">
        <v>990</v>
      </c>
      <c r="E449" s="148">
        <v>41382</v>
      </c>
      <c r="F449" s="140">
        <v>6650000</v>
      </c>
    </row>
    <row r="450" spans="1:6" ht="17.100000000000001" customHeight="1">
      <c r="A450" s="137" t="s">
        <v>20</v>
      </c>
      <c r="B450" s="137"/>
      <c r="C450" s="137"/>
      <c r="D450" s="128" t="s">
        <v>998</v>
      </c>
      <c r="E450" s="148">
        <v>41383</v>
      </c>
      <c r="F450" s="140">
        <v>19830000</v>
      </c>
    </row>
    <row r="451" spans="1:6" ht="17.100000000000001" customHeight="1">
      <c r="A451" s="137" t="s">
        <v>20</v>
      </c>
      <c r="B451" s="137"/>
      <c r="C451" s="137"/>
      <c r="D451" s="128" t="s">
        <v>999</v>
      </c>
      <c r="E451" s="148">
        <v>41418</v>
      </c>
      <c r="F451" s="140">
        <v>16565340</v>
      </c>
    </row>
    <row r="452" spans="1:6" ht="17.100000000000001" customHeight="1">
      <c r="A452" s="137" t="s">
        <v>20</v>
      </c>
      <c r="B452" s="137"/>
      <c r="C452" s="137"/>
      <c r="D452" s="128" t="s">
        <v>991</v>
      </c>
      <c r="E452" s="148">
        <v>41453</v>
      </c>
      <c r="F452" s="140">
        <v>1319060</v>
      </c>
    </row>
    <row r="453" spans="1:6" ht="17.100000000000001" customHeight="1">
      <c r="A453" s="137" t="s">
        <v>20</v>
      </c>
      <c r="B453" s="137"/>
      <c r="C453" s="137"/>
      <c r="D453" s="128" t="s">
        <v>1000</v>
      </c>
      <c r="E453" s="148">
        <v>41481</v>
      </c>
      <c r="F453" s="140">
        <v>1364000</v>
      </c>
    </row>
    <row r="454" spans="1:6" ht="17.100000000000001" customHeight="1">
      <c r="A454" s="137" t="s">
        <v>20</v>
      </c>
      <c r="B454" s="137"/>
      <c r="C454" s="137"/>
      <c r="D454" s="128" t="s">
        <v>992</v>
      </c>
      <c r="E454" s="148">
        <v>41495</v>
      </c>
      <c r="F454" s="140">
        <v>220000</v>
      </c>
    </row>
    <row r="455" spans="1:6" ht="17.100000000000001" customHeight="1">
      <c r="A455" s="137" t="s">
        <v>20</v>
      </c>
      <c r="B455" s="137"/>
      <c r="C455" s="137"/>
      <c r="D455" s="128" t="s">
        <v>1001</v>
      </c>
      <c r="E455" s="148">
        <v>41502</v>
      </c>
      <c r="F455" s="140">
        <v>660000</v>
      </c>
    </row>
    <row r="456" spans="1:6" ht="17.100000000000001" customHeight="1">
      <c r="A456" s="137" t="s">
        <v>20</v>
      </c>
      <c r="B456" s="137"/>
      <c r="C456" s="137"/>
      <c r="D456" s="128" t="s">
        <v>1002</v>
      </c>
      <c r="E456" s="148">
        <v>41512</v>
      </c>
      <c r="F456" s="140">
        <v>660000</v>
      </c>
    </row>
    <row r="457" spans="1:6" ht="17.100000000000001" customHeight="1">
      <c r="A457" s="137" t="s">
        <v>20</v>
      </c>
      <c r="B457" s="137"/>
      <c r="C457" s="137"/>
      <c r="D457" s="128" t="s">
        <v>1003</v>
      </c>
      <c r="E457" s="148">
        <v>41589</v>
      </c>
      <c r="F457" s="140">
        <v>1650000</v>
      </c>
    </row>
    <row r="458" spans="1:6" ht="17.100000000000001" customHeight="1">
      <c r="A458" s="137" t="s">
        <v>20</v>
      </c>
      <c r="B458" s="137"/>
      <c r="C458" s="137"/>
      <c r="D458" s="128" t="s">
        <v>1004</v>
      </c>
      <c r="E458" s="148">
        <v>41589</v>
      </c>
      <c r="F458" s="140">
        <v>97900</v>
      </c>
    </row>
    <row r="459" spans="1:6" ht="17.100000000000001" customHeight="1">
      <c r="A459" s="137" t="s">
        <v>20</v>
      </c>
      <c r="B459" s="137"/>
      <c r="C459" s="137"/>
      <c r="D459" s="128" t="s">
        <v>1005</v>
      </c>
      <c r="E459" s="148">
        <v>41590</v>
      </c>
      <c r="F459" s="140">
        <v>169200</v>
      </c>
    </row>
    <row r="460" spans="1:6" ht="17.100000000000001" customHeight="1">
      <c r="A460" s="137" t="s">
        <v>20</v>
      </c>
      <c r="B460" s="137"/>
      <c r="C460" s="137"/>
      <c r="D460" s="128" t="s">
        <v>1006</v>
      </c>
      <c r="E460" s="148">
        <v>41590</v>
      </c>
      <c r="F460" s="140">
        <v>313500</v>
      </c>
    </row>
    <row r="461" spans="1:6" ht="17.100000000000001" customHeight="1">
      <c r="A461" s="137" t="s">
        <v>20</v>
      </c>
      <c r="B461" s="137"/>
      <c r="C461" s="137"/>
      <c r="D461" s="128" t="s">
        <v>1007</v>
      </c>
      <c r="E461" s="148">
        <v>41624</v>
      </c>
      <c r="F461" s="140">
        <v>56100</v>
      </c>
    </row>
    <row r="462" spans="1:6" ht="17.100000000000001" customHeight="1">
      <c r="A462" s="137" t="s">
        <v>20</v>
      </c>
      <c r="B462" s="137"/>
      <c r="C462" s="137"/>
      <c r="D462" s="128" t="s">
        <v>1008</v>
      </c>
      <c r="E462" s="148">
        <v>41640</v>
      </c>
      <c r="F462" s="140">
        <v>1782000</v>
      </c>
    </row>
    <row r="463" spans="1:6" ht="17.100000000000001" customHeight="1">
      <c r="A463" s="137" t="s">
        <v>20</v>
      </c>
      <c r="B463" s="137"/>
      <c r="C463" s="137"/>
      <c r="D463" s="149" t="s">
        <v>1009</v>
      </c>
      <c r="E463" s="150" t="s">
        <v>1010</v>
      </c>
      <c r="F463" s="151">
        <v>888870</v>
      </c>
    </row>
    <row r="464" spans="1:6" ht="17.100000000000001" customHeight="1">
      <c r="A464" s="137" t="s">
        <v>20</v>
      </c>
      <c r="B464" s="137"/>
      <c r="C464" s="137"/>
      <c r="D464" s="149" t="s">
        <v>1166</v>
      </c>
      <c r="E464" s="150" t="s">
        <v>1011</v>
      </c>
      <c r="F464" s="151">
        <v>10958000</v>
      </c>
    </row>
    <row r="465" spans="1:6" ht="17.100000000000001" customHeight="1">
      <c r="A465" s="137" t="s">
        <v>20</v>
      </c>
      <c r="B465" s="137"/>
      <c r="C465" s="137"/>
      <c r="D465" s="149" t="s">
        <v>1139</v>
      </c>
      <c r="E465" s="150" t="s">
        <v>1012</v>
      </c>
      <c r="F465" s="151">
        <v>13035000</v>
      </c>
    </row>
    <row r="466" spans="1:6" ht="17.100000000000001" customHeight="1">
      <c r="A466" s="137" t="s">
        <v>20</v>
      </c>
      <c r="B466" s="137"/>
      <c r="C466" s="137"/>
      <c r="D466" s="149" t="s">
        <v>1140</v>
      </c>
      <c r="E466" s="150" t="s">
        <v>1013</v>
      </c>
      <c r="F466" s="151">
        <v>9450000</v>
      </c>
    </row>
    <row r="467" spans="1:6" ht="17.100000000000001" customHeight="1">
      <c r="A467" s="137" t="s">
        <v>20</v>
      </c>
      <c r="B467" s="137"/>
      <c r="C467" s="137"/>
      <c r="D467" s="149" t="s">
        <v>1141</v>
      </c>
      <c r="E467" s="150" t="s">
        <v>1014</v>
      </c>
      <c r="F467" s="151">
        <v>33712060</v>
      </c>
    </row>
    <row r="468" spans="1:6" ht="17.100000000000001" customHeight="1">
      <c r="A468" s="137" t="s">
        <v>20</v>
      </c>
      <c r="B468" s="137"/>
      <c r="C468" s="137"/>
      <c r="D468" s="149" t="s">
        <v>1142</v>
      </c>
      <c r="E468" s="150" t="s">
        <v>1014</v>
      </c>
      <c r="F468" s="151">
        <v>592020</v>
      </c>
    </row>
    <row r="469" spans="1:6" ht="17.100000000000001" customHeight="1">
      <c r="A469" s="137" t="s">
        <v>20</v>
      </c>
      <c r="B469" s="137"/>
      <c r="C469" s="137"/>
      <c r="D469" s="149" t="s">
        <v>1015</v>
      </c>
      <c r="E469" s="150" t="s">
        <v>1014</v>
      </c>
      <c r="F469" s="151">
        <v>9450000</v>
      </c>
    </row>
    <row r="470" spans="1:6" ht="17.100000000000001" customHeight="1">
      <c r="A470" s="137" t="s">
        <v>20</v>
      </c>
      <c r="B470" s="137"/>
      <c r="C470" s="137"/>
      <c r="D470" s="149" t="s">
        <v>1016</v>
      </c>
      <c r="E470" s="150" t="s">
        <v>1014</v>
      </c>
      <c r="F470" s="151">
        <v>9930000</v>
      </c>
    </row>
    <row r="471" spans="1:6" ht="17.100000000000001" customHeight="1">
      <c r="A471" s="137" t="s">
        <v>20</v>
      </c>
      <c r="B471" s="137"/>
      <c r="C471" s="137"/>
      <c r="D471" s="149" t="s">
        <v>1143</v>
      </c>
      <c r="E471" s="150" t="s">
        <v>1014</v>
      </c>
      <c r="F471" s="151">
        <v>9594970</v>
      </c>
    </row>
    <row r="472" spans="1:6" ht="17.100000000000001" customHeight="1">
      <c r="A472" s="137" t="s">
        <v>20</v>
      </c>
      <c r="B472" s="137"/>
      <c r="C472" s="137"/>
      <c r="D472" s="149" t="s">
        <v>1017</v>
      </c>
      <c r="E472" s="150" t="s">
        <v>1018</v>
      </c>
      <c r="F472" s="151">
        <v>9450000</v>
      </c>
    </row>
    <row r="473" spans="1:6" ht="17.100000000000001" customHeight="1">
      <c r="A473" s="137" t="s">
        <v>20</v>
      </c>
      <c r="B473" s="137"/>
      <c r="C473" s="137"/>
      <c r="D473" s="149" t="s">
        <v>1019</v>
      </c>
      <c r="E473" s="150" t="s">
        <v>1020</v>
      </c>
      <c r="F473" s="151">
        <v>3948000</v>
      </c>
    </row>
    <row r="474" spans="1:6" ht="17.100000000000001" customHeight="1">
      <c r="A474" s="137" t="s">
        <v>20</v>
      </c>
      <c r="B474" s="137"/>
      <c r="C474" s="137"/>
      <c r="D474" s="149" t="s">
        <v>1021</v>
      </c>
      <c r="E474" s="150" t="s">
        <v>1020</v>
      </c>
      <c r="F474" s="151">
        <v>1860000</v>
      </c>
    </row>
    <row r="475" spans="1:6" ht="17.100000000000001" customHeight="1">
      <c r="A475" s="137" t="s">
        <v>20</v>
      </c>
      <c r="B475" s="137"/>
      <c r="C475" s="137"/>
      <c r="D475" s="149" t="s">
        <v>1022</v>
      </c>
      <c r="E475" s="150" t="s">
        <v>1020</v>
      </c>
      <c r="F475" s="151">
        <v>975000</v>
      </c>
    </row>
    <row r="476" spans="1:6" ht="17.100000000000001" customHeight="1">
      <c r="A476" s="137" t="s">
        <v>20</v>
      </c>
      <c r="B476" s="137"/>
      <c r="C476" s="137"/>
      <c r="D476" s="149" t="s">
        <v>1023</v>
      </c>
      <c r="E476" s="150" t="s">
        <v>1020</v>
      </c>
      <c r="F476" s="151">
        <v>6655970</v>
      </c>
    </row>
    <row r="477" spans="1:6" ht="17.100000000000001" customHeight="1">
      <c r="A477" s="137" t="s">
        <v>20</v>
      </c>
      <c r="B477" s="137"/>
      <c r="C477" s="137"/>
      <c r="D477" s="149" t="s">
        <v>1024</v>
      </c>
      <c r="E477" s="150" t="s">
        <v>1025</v>
      </c>
      <c r="F477" s="151">
        <v>1200000</v>
      </c>
    </row>
    <row r="478" spans="1:6" ht="17.100000000000001" customHeight="1">
      <c r="A478" s="137" t="s">
        <v>20</v>
      </c>
      <c r="B478" s="137"/>
      <c r="C478" s="137"/>
      <c r="D478" s="149" t="s">
        <v>1026</v>
      </c>
      <c r="E478" s="150" t="s">
        <v>1027</v>
      </c>
      <c r="F478" s="151">
        <v>396000</v>
      </c>
    </row>
    <row r="479" spans="1:6" ht="17.100000000000001" customHeight="1">
      <c r="A479" s="137" t="s">
        <v>20</v>
      </c>
      <c r="B479" s="137"/>
      <c r="C479" s="137"/>
      <c r="D479" s="149" t="s">
        <v>1028</v>
      </c>
      <c r="E479" s="150" t="s">
        <v>1027</v>
      </c>
      <c r="F479" s="151">
        <v>9075000</v>
      </c>
    </row>
    <row r="480" spans="1:6" ht="17.100000000000001" customHeight="1">
      <c r="A480" s="137" t="s">
        <v>20</v>
      </c>
      <c r="B480" s="137"/>
      <c r="C480" s="137"/>
      <c r="D480" s="152" t="s">
        <v>1029</v>
      </c>
      <c r="E480" s="150" t="s">
        <v>1030</v>
      </c>
      <c r="F480" s="151">
        <v>8008000</v>
      </c>
    </row>
    <row r="481" spans="1:6" ht="17.100000000000001" customHeight="1">
      <c r="A481" s="137" t="s">
        <v>20</v>
      </c>
      <c r="B481" s="137"/>
      <c r="C481" s="137"/>
      <c r="D481" s="152" t="s">
        <v>1031</v>
      </c>
      <c r="E481" s="150" t="s">
        <v>1032</v>
      </c>
      <c r="F481" s="151">
        <v>11102660</v>
      </c>
    </row>
    <row r="482" spans="1:6" ht="17.100000000000001" customHeight="1">
      <c r="A482" s="137" t="s">
        <v>20</v>
      </c>
      <c r="B482" s="137"/>
      <c r="C482" s="137"/>
      <c r="D482" s="152" t="s">
        <v>1033</v>
      </c>
      <c r="E482" s="150" t="s">
        <v>1032</v>
      </c>
      <c r="F482" s="151">
        <v>3095800</v>
      </c>
    </row>
    <row r="483" spans="1:6" ht="17.100000000000001" customHeight="1">
      <c r="A483" s="137" t="s">
        <v>20</v>
      </c>
      <c r="B483" s="137"/>
      <c r="C483" s="137"/>
      <c r="D483" s="152" t="s">
        <v>1034</v>
      </c>
      <c r="E483" s="150" t="s">
        <v>1035</v>
      </c>
      <c r="F483" s="151">
        <v>6655040</v>
      </c>
    </row>
    <row r="484" spans="1:6" ht="17.100000000000001" customHeight="1">
      <c r="A484" s="137" t="s">
        <v>20</v>
      </c>
      <c r="B484" s="137"/>
      <c r="C484" s="137"/>
      <c r="D484" s="152" t="s">
        <v>1074</v>
      </c>
      <c r="E484" s="150" t="s">
        <v>1036</v>
      </c>
      <c r="F484" s="151">
        <v>1190000</v>
      </c>
    </row>
    <row r="485" spans="1:6" ht="17.100000000000001" customHeight="1">
      <c r="A485" s="137" t="s">
        <v>20</v>
      </c>
      <c r="B485" s="137"/>
      <c r="C485" s="137"/>
      <c r="D485" s="152" t="s">
        <v>1037</v>
      </c>
      <c r="E485" s="150" t="s">
        <v>1036</v>
      </c>
      <c r="F485" s="151">
        <v>9555770</v>
      </c>
    </row>
    <row r="486" spans="1:6" ht="17.100000000000001" customHeight="1">
      <c r="A486" s="137" t="s">
        <v>20</v>
      </c>
      <c r="B486" s="137"/>
      <c r="C486" s="137"/>
      <c r="D486" s="152" t="s">
        <v>1044</v>
      </c>
      <c r="E486" s="150" t="s">
        <v>1038</v>
      </c>
      <c r="F486" s="151">
        <v>3540000</v>
      </c>
    </row>
    <row r="487" spans="1:6" ht="17.100000000000001" customHeight="1">
      <c r="A487" s="137" t="s">
        <v>20</v>
      </c>
      <c r="B487" s="137"/>
      <c r="C487" s="137"/>
      <c r="D487" s="152" t="s">
        <v>1075</v>
      </c>
      <c r="E487" s="150" t="s">
        <v>1039</v>
      </c>
      <c r="F487" s="151">
        <v>9800000</v>
      </c>
    </row>
    <row r="488" spans="1:6" ht="17.100000000000001" customHeight="1">
      <c r="A488" s="137" t="s">
        <v>20</v>
      </c>
      <c r="B488" s="137"/>
      <c r="C488" s="137"/>
      <c r="D488" s="152" t="s">
        <v>1076</v>
      </c>
      <c r="E488" s="150" t="s">
        <v>1040</v>
      </c>
      <c r="F488" s="151">
        <v>9450000</v>
      </c>
    </row>
    <row r="489" spans="1:6" ht="17.100000000000001" customHeight="1">
      <c r="A489" s="137" t="s">
        <v>20</v>
      </c>
      <c r="B489" s="137"/>
      <c r="C489" s="137"/>
      <c r="D489" s="152" t="s">
        <v>1144</v>
      </c>
      <c r="E489" s="150" t="s">
        <v>1110</v>
      </c>
      <c r="F489" s="151">
        <v>1527400</v>
      </c>
    </row>
    <row r="490" spans="1:6" ht="17.100000000000001" customHeight="1">
      <c r="A490" s="137" t="s">
        <v>20</v>
      </c>
      <c r="B490" s="137"/>
      <c r="C490" s="137"/>
      <c r="D490" s="152" t="s">
        <v>1145</v>
      </c>
      <c r="E490" s="150" t="s">
        <v>1109</v>
      </c>
      <c r="F490" s="151">
        <v>2200000</v>
      </c>
    </row>
    <row r="491" spans="1:6" ht="17.100000000000001" customHeight="1">
      <c r="A491" s="137" t="s">
        <v>20</v>
      </c>
      <c r="B491" s="137"/>
      <c r="C491" s="137"/>
      <c r="D491" s="152" t="s">
        <v>1146</v>
      </c>
      <c r="E491" s="150" t="s">
        <v>1111</v>
      </c>
      <c r="F491" s="151">
        <v>1440000</v>
      </c>
    </row>
    <row r="492" spans="1:6" ht="17.100000000000001" customHeight="1">
      <c r="A492" s="137" t="s">
        <v>20</v>
      </c>
      <c r="B492" s="137"/>
      <c r="C492" s="137"/>
      <c r="D492" s="152" t="s">
        <v>1147</v>
      </c>
      <c r="E492" s="150" t="s">
        <v>1112</v>
      </c>
      <c r="F492" s="151">
        <v>1199000</v>
      </c>
    </row>
    <row r="493" spans="1:6" ht="17.100000000000001" customHeight="1">
      <c r="A493" s="137" t="s">
        <v>20</v>
      </c>
      <c r="B493" s="137"/>
      <c r="C493" s="137"/>
      <c r="D493" s="152" t="s">
        <v>1148</v>
      </c>
      <c r="E493" s="150" t="s">
        <v>1112</v>
      </c>
      <c r="F493" s="151">
        <v>13374890</v>
      </c>
    </row>
    <row r="494" spans="1:6" ht="17.100000000000001" customHeight="1">
      <c r="A494" s="137" t="s">
        <v>20</v>
      </c>
      <c r="B494" s="137"/>
      <c r="C494" s="137"/>
      <c r="D494" s="152" t="s">
        <v>1149</v>
      </c>
      <c r="E494" s="150" t="s">
        <v>1113</v>
      </c>
      <c r="F494" s="151">
        <v>4755540</v>
      </c>
    </row>
    <row r="495" spans="1:6" ht="17.100000000000001" customHeight="1">
      <c r="A495" s="137" t="s">
        <v>20</v>
      </c>
      <c r="B495" s="137"/>
      <c r="C495" s="137"/>
      <c r="D495" s="152" t="s">
        <v>1150</v>
      </c>
      <c r="E495" s="150" t="s">
        <v>1114</v>
      </c>
      <c r="F495" s="151">
        <v>3619440</v>
      </c>
    </row>
    <row r="496" spans="1:6" ht="17.100000000000001" customHeight="1">
      <c r="A496" s="137" t="s">
        <v>20</v>
      </c>
      <c r="B496" s="137"/>
      <c r="C496" s="137"/>
      <c r="D496" s="152" t="s">
        <v>1151</v>
      </c>
      <c r="E496" s="150" t="s">
        <v>1115</v>
      </c>
      <c r="F496" s="151">
        <v>6513240</v>
      </c>
    </row>
    <row r="497" spans="1:6" ht="17.100000000000001" customHeight="1">
      <c r="A497" s="137" t="s">
        <v>1136</v>
      </c>
      <c r="B497" s="137"/>
      <c r="C497" s="137"/>
      <c r="D497" s="152" t="s">
        <v>1152</v>
      </c>
      <c r="E497" s="148">
        <v>42117</v>
      </c>
      <c r="F497" s="151">
        <v>3861000</v>
      </c>
    </row>
    <row r="498" spans="1:6" ht="17.100000000000001" customHeight="1">
      <c r="A498" s="137" t="s">
        <v>20</v>
      </c>
      <c r="B498" s="137"/>
      <c r="C498" s="137"/>
      <c r="D498" s="152" t="s">
        <v>1153</v>
      </c>
      <c r="E498" s="150" t="s">
        <v>1116</v>
      </c>
      <c r="F498" s="151">
        <v>7821500</v>
      </c>
    </row>
    <row r="499" spans="1:6" ht="17.100000000000001" customHeight="1">
      <c r="A499" s="137" t="s">
        <v>20</v>
      </c>
      <c r="B499" s="137"/>
      <c r="C499" s="137"/>
      <c r="D499" s="152" t="s">
        <v>1154</v>
      </c>
      <c r="E499" s="150" t="s">
        <v>1116</v>
      </c>
      <c r="F499" s="151">
        <v>9000000</v>
      </c>
    </row>
    <row r="500" spans="1:6" ht="17.100000000000001" customHeight="1">
      <c r="A500" s="137" t="s">
        <v>20</v>
      </c>
      <c r="B500" s="137"/>
      <c r="C500" s="137"/>
      <c r="D500" s="152" t="s">
        <v>1155</v>
      </c>
      <c r="E500" s="150" t="s">
        <v>1117</v>
      </c>
      <c r="F500" s="151">
        <v>1789700</v>
      </c>
    </row>
    <row r="501" spans="1:6" ht="17.100000000000001" customHeight="1">
      <c r="A501" s="137" t="s">
        <v>20</v>
      </c>
      <c r="B501" s="137"/>
      <c r="C501" s="137"/>
      <c r="D501" s="152" t="s">
        <v>1156</v>
      </c>
      <c r="E501" s="150" t="s">
        <v>1117</v>
      </c>
      <c r="F501" s="151">
        <v>1876000</v>
      </c>
    </row>
    <row r="502" spans="1:6" ht="17.100000000000001" customHeight="1">
      <c r="A502" s="137" t="s">
        <v>20</v>
      </c>
      <c r="B502" s="137"/>
      <c r="C502" s="137"/>
      <c r="D502" s="152" t="s">
        <v>1157</v>
      </c>
      <c r="E502" s="150" t="s">
        <v>1118</v>
      </c>
      <c r="F502" s="151">
        <v>2970000</v>
      </c>
    </row>
    <row r="503" spans="1:6" ht="17.100000000000001" customHeight="1">
      <c r="A503" s="137" t="s">
        <v>20</v>
      </c>
      <c r="B503" s="137"/>
      <c r="C503" s="137"/>
      <c r="D503" s="152" t="s">
        <v>1158</v>
      </c>
      <c r="E503" s="150" t="s">
        <v>1119</v>
      </c>
      <c r="F503" s="151">
        <v>396000</v>
      </c>
    </row>
    <row r="504" spans="1:6" ht="17.100000000000001" customHeight="1">
      <c r="A504" s="137" t="s">
        <v>20</v>
      </c>
      <c r="B504" s="137"/>
      <c r="C504" s="137"/>
      <c r="D504" s="152" t="s">
        <v>1159</v>
      </c>
      <c r="E504" s="150" t="s">
        <v>1120</v>
      </c>
      <c r="F504" s="151">
        <v>5808000</v>
      </c>
    </row>
    <row r="505" spans="1:6" ht="17.100000000000001" customHeight="1">
      <c r="A505" s="137" t="s">
        <v>20</v>
      </c>
      <c r="B505" s="137"/>
      <c r="C505" s="137"/>
      <c r="D505" s="152" t="s">
        <v>1160</v>
      </c>
      <c r="E505" s="150" t="s">
        <v>1120</v>
      </c>
      <c r="F505" s="151">
        <v>29900000</v>
      </c>
    </row>
    <row r="506" spans="1:6" ht="17.100000000000001" customHeight="1">
      <c r="A506" s="137" t="s">
        <v>20</v>
      </c>
      <c r="B506" s="137"/>
      <c r="C506" s="137"/>
      <c r="D506" s="152" t="s">
        <v>1335</v>
      </c>
      <c r="E506" s="150" t="s">
        <v>1121</v>
      </c>
      <c r="F506" s="151">
        <v>2500000</v>
      </c>
    </row>
    <row r="507" spans="1:6" ht="17.100000000000001" customHeight="1">
      <c r="A507" s="137" t="s">
        <v>20</v>
      </c>
      <c r="B507" s="137"/>
      <c r="C507" s="137"/>
      <c r="D507" s="152" t="s">
        <v>1162</v>
      </c>
      <c r="E507" s="150" t="s">
        <v>1122</v>
      </c>
      <c r="F507" s="151">
        <v>2633440</v>
      </c>
    </row>
    <row r="508" spans="1:6" ht="17.100000000000001" customHeight="1">
      <c r="A508" s="137" t="s">
        <v>20</v>
      </c>
      <c r="B508" s="137"/>
      <c r="C508" s="137"/>
      <c r="D508" s="152" t="s">
        <v>1336</v>
      </c>
      <c r="E508" s="150" t="s">
        <v>1123</v>
      </c>
      <c r="F508" s="151">
        <v>8020000</v>
      </c>
    </row>
    <row r="509" spans="1:6" ht="17.100000000000001" customHeight="1">
      <c r="A509" s="137" t="s">
        <v>20</v>
      </c>
      <c r="B509" s="137"/>
      <c r="C509" s="137"/>
      <c r="D509" s="152" t="s">
        <v>1337</v>
      </c>
      <c r="E509" s="150" t="s">
        <v>1124</v>
      </c>
      <c r="F509" s="151">
        <v>1078000</v>
      </c>
    </row>
    <row r="510" spans="1:6" ht="17.100000000000001" customHeight="1">
      <c r="A510" s="137" t="s">
        <v>20</v>
      </c>
      <c r="B510" s="137"/>
      <c r="C510" s="137"/>
      <c r="D510" s="152" t="s">
        <v>1165</v>
      </c>
      <c r="E510" s="148">
        <v>42325</v>
      </c>
      <c r="F510" s="151">
        <v>4728900</v>
      </c>
    </row>
    <row r="511" spans="1:6" ht="17.100000000000001" customHeight="1">
      <c r="A511" s="137" t="s">
        <v>20</v>
      </c>
      <c r="B511" s="137"/>
      <c r="C511" s="137"/>
      <c r="D511" s="152" t="s">
        <v>1338</v>
      </c>
      <c r="E511" s="148">
        <v>42386</v>
      </c>
      <c r="F511" s="153">
        <v>202500</v>
      </c>
    </row>
    <row r="512" spans="1:6" ht="17.100000000000001" customHeight="1">
      <c r="A512" s="137" t="s">
        <v>20</v>
      </c>
      <c r="B512" s="137"/>
      <c r="C512" s="137"/>
      <c r="D512" s="152" t="s">
        <v>1172</v>
      </c>
      <c r="E512" s="148">
        <v>42404</v>
      </c>
      <c r="F512" s="153">
        <v>352000</v>
      </c>
    </row>
    <row r="513" spans="1:6" ht="17.100000000000001" customHeight="1">
      <c r="A513" s="137" t="s">
        <v>20</v>
      </c>
      <c r="B513" s="137"/>
      <c r="C513" s="137"/>
      <c r="D513" s="152" t="s">
        <v>1173</v>
      </c>
      <c r="E513" s="148">
        <v>42404</v>
      </c>
      <c r="F513" s="153">
        <v>352000</v>
      </c>
    </row>
    <row r="514" spans="1:6" ht="17.100000000000001" customHeight="1">
      <c r="A514" s="137" t="s">
        <v>20</v>
      </c>
      <c r="B514" s="137"/>
      <c r="C514" s="137"/>
      <c r="D514" s="152" t="s">
        <v>1174</v>
      </c>
      <c r="E514" s="148">
        <v>42418</v>
      </c>
      <c r="F514" s="153">
        <v>352000</v>
      </c>
    </row>
    <row r="515" spans="1:6" ht="17.100000000000001" customHeight="1">
      <c r="A515" s="137" t="s">
        <v>20</v>
      </c>
      <c r="B515" s="137"/>
      <c r="C515" s="137"/>
      <c r="D515" s="152" t="s">
        <v>1339</v>
      </c>
      <c r="E515" s="148">
        <v>42424</v>
      </c>
      <c r="F515" s="153">
        <v>11768950</v>
      </c>
    </row>
    <row r="516" spans="1:6" ht="17.100000000000001" customHeight="1">
      <c r="A516" s="137" t="s">
        <v>20</v>
      </c>
      <c r="B516" s="137"/>
      <c r="C516" s="137"/>
      <c r="D516" s="152" t="s">
        <v>1340</v>
      </c>
      <c r="E516" s="148">
        <v>42428</v>
      </c>
      <c r="F516" s="153">
        <v>240000</v>
      </c>
    </row>
    <row r="517" spans="1:6" ht="17.100000000000001" customHeight="1">
      <c r="A517" s="137" t="s">
        <v>20</v>
      </c>
      <c r="B517" s="137"/>
      <c r="C517" s="137"/>
      <c r="D517" s="152" t="s">
        <v>1177</v>
      </c>
      <c r="E517" s="148">
        <v>42437</v>
      </c>
      <c r="F517" s="153">
        <v>5049000</v>
      </c>
    </row>
    <row r="518" spans="1:6" ht="17.100000000000001" customHeight="1">
      <c r="A518" s="137" t="s">
        <v>20</v>
      </c>
      <c r="B518" s="137"/>
      <c r="C518" s="137"/>
      <c r="D518" s="152" t="s">
        <v>1178</v>
      </c>
      <c r="E518" s="148">
        <v>42437</v>
      </c>
      <c r="F518" s="153">
        <v>14368000</v>
      </c>
    </row>
    <row r="519" spans="1:6" ht="17.100000000000001" customHeight="1">
      <c r="A519" s="137" t="s">
        <v>20</v>
      </c>
      <c r="B519" s="137"/>
      <c r="C519" s="137"/>
      <c r="D519" s="152" t="s">
        <v>1375</v>
      </c>
      <c r="E519" s="148">
        <v>42451</v>
      </c>
      <c r="F519" s="153">
        <v>3650000</v>
      </c>
    </row>
    <row r="520" spans="1:6" ht="17.100000000000001" customHeight="1">
      <c r="A520" s="137" t="s">
        <v>20</v>
      </c>
      <c r="B520" s="137"/>
      <c r="C520" s="137"/>
      <c r="D520" s="152" t="s">
        <v>1180</v>
      </c>
      <c r="E520" s="148">
        <v>42457</v>
      </c>
      <c r="F520" s="153">
        <v>17520940</v>
      </c>
    </row>
    <row r="521" spans="1:6" ht="17.100000000000001" customHeight="1">
      <c r="A521" s="137" t="s">
        <v>20</v>
      </c>
      <c r="B521" s="137"/>
      <c r="C521" s="137"/>
      <c r="D521" s="152" t="s">
        <v>1181</v>
      </c>
      <c r="E521" s="148">
        <v>42459</v>
      </c>
      <c r="F521" s="153">
        <v>1738000</v>
      </c>
    </row>
    <row r="522" spans="1:6" ht="17.100000000000001" customHeight="1">
      <c r="A522" s="137" t="s">
        <v>20</v>
      </c>
      <c r="B522" s="137"/>
      <c r="C522" s="137"/>
      <c r="D522" s="152" t="s">
        <v>1182</v>
      </c>
      <c r="E522" s="148">
        <v>42459</v>
      </c>
      <c r="F522" s="153">
        <v>1705000</v>
      </c>
    </row>
    <row r="523" spans="1:6" ht="17.100000000000001" customHeight="1">
      <c r="A523" s="137" t="s">
        <v>20</v>
      </c>
      <c r="B523" s="137"/>
      <c r="C523" s="137"/>
      <c r="D523" s="152" t="s">
        <v>1374</v>
      </c>
      <c r="E523" s="148">
        <v>42464</v>
      </c>
      <c r="F523" s="153">
        <v>132640</v>
      </c>
    </row>
    <row r="524" spans="1:6" ht="17.100000000000001" customHeight="1">
      <c r="A524" s="137" t="s">
        <v>20</v>
      </c>
      <c r="B524" s="137"/>
      <c r="C524" s="137"/>
      <c r="D524" s="152" t="s">
        <v>1373</v>
      </c>
      <c r="E524" s="148">
        <v>42464</v>
      </c>
      <c r="F524" s="153">
        <v>864000</v>
      </c>
    </row>
    <row r="525" spans="1:6" ht="17.100000000000001" customHeight="1">
      <c r="A525" s="137" t="s">
        <v>20</v>
      </c>
      <c r="B525" s="137"/>
      <c r="C525" s="137"/>
      <c r="D525" s="152" t="s">
        <v>1185</v>
      </c>
      <c r="E525" s="148">
        <v>42466</v>
      </c>
      <c r="F525" s="153">
        <v>2950000</v>
      </c>
    </row>
    <row r="526" spans="1:6" ht="17.100000000000001" customHeight="1">
      <c r="A526" s="137" t="s">
        <v>20</v>
      </c>
      <c r="B526" s="137"/>
      <c r="C526" s="137"/>
      <c r="D526" s="152" t="s">
        <v>1186</v>
      </c>
      <c r="E526" s="148">
        <v>42466</v>
      </c>
      <c r="F526" s="153">
        <v>11796400</v>
      </c>
    </row>
    <row r="527" spans="1:6" ht="17.100000000000001" customHeight="1">
      <c r="A527" s="137" t="s">
        <v>20</v>
      </c>
      <c r="B527" s="137"/>
      <c r="C527" s="137"/>
      <c r="D527" s="152" t="s">
        <v>1187</v>
      </c>
      <c r="E527" s="148">
        <v>42466</v>
      </c>
      <c r="F527" s="153">
        <v>41400000</v>
      </c>
    </row>
    <row r="528" spans="1:6" ht="17.100000000000001" customHeight="1">
      <c r="A528" s="137" t="s">
        <v>20</v>
      </c>
      <c r="B528" s="137"/>
      <c r="C528" s="137"/>
      <c r="D528" s="152" t="s">
        <v>1188</v>
      </c>
      <c r="E528" s="148">
        <v>42467</v>
      </c>
      <c r="F528" s="153">
        <v>1650000</v>
      </c>
    </row>
    <row r="529" spans="1:6" ht="17.100000000000001" customHeight="1">
      <c r="A529" s="137" t="s">
        <v>20</v>
      </c>
      <c r="B529" s="137"/>
      <c r="C529" s="137"/>
      <c r="D529" s="152" t="s">
        <v>1189</v>
      </c>
      <c r="E529" s="148">
        <v>42467</v>
      </c>
      <c r="F529" s="153">
        <v>3617490</v>
      </c>
    </row>
    <row r="530" spans="1:6" ht="17.100000000000001" customHeight="1">
      <c r="A530" s="137" t="s">
        <v>20</v>
      </c>
      <c r="B530" s="137"/>
      <c r="C530" s="137"/>
      <c r="D530" s="152" t="s">
        <v>1190</v>
      </c>
      <c r="E530" s="148">
        <v>42472</v>
      </c>
      <c r="F530" s="153">
        <v>7233420</v>
      </c>
    </row>
    <row r="531" spans="1:6" ht="17.100000000000001" customHeight="1">
      <c r="A531" s="137" t="s">
        <v>20</v>
      </c>
      <c r="B531" s="137"/>
      <c r="C531" s="137"/>
      <c r="D531" s="152" t="s">
        <v>1191</v>
      </c>
      <c r="E531" s="148">
        <v>42472</v>
      </c>
      <c r="F531" s="153">
        <v>254220</v>
      </c>
    </row>
    <row r="532" spans="1:6" ht="17.100000000000001" customHeight="1">
      <c r="A532" s="137" t="s">
        <v>20</v>
      </c>
      <c r="B532" s="137"/>
      <c r="C532" s="137"/>
      <c r="D532" s="152" t="s">
        <v>1192</v>
      </c>
      <c r="E532" s="148">
        <v>42484</v>
      </c>
      <c r="F532" s="153">
        <v>260000</v>
      </c>
    </row>
    <row r="533" spans="1:6" ht="17.100000000000001" customHeight="1">
      <c r="A533" s="137" t="s">
        <v>20</v>
      </c>
      <c r="B533" s="137"/>
      <c r="C533" s="137"/>
      <c r="D533" s="152" t="s">
        <v>1190</v>
      </c>
      <c r="E533" s="148">
        <v>42486</v>
      </c>
      <c r="F533" s="153">
        <v>147570</v>
      </c>
    </row>
    <row r="534" spans="1:6" ht="17.100000000000001" customHeight="1">
      <c r="A534" s="137" t="s">
        <v>20</v>
      </c>
      <c r="B534" s="137"/>
      <c r="C534" s="137"/>
      <c r="D534" s="152" t="s">
        <v>1193</v>
      </c>
      <c r="E534" s="148">
        <v>42499</v>
      </c>
      <c r="F534" s="153">
        <v>25190000</v>
      </c>
    </row>
    <row r="535" spans="1:6" ht="17.100000000000001" customHeight="1">
      <c r="A535" s="137" t="s">
        <v>20</v>
      </c>
      <c r="B535" s="137"/>
      <c r="C535" s="137"/>
      <c r="D535" s="152" t="s">
        <v>1194</v>
      </c>
      <c r="E535" s="148">
        <v>42506</v>
      </c>
      <c r="F535" s="153">
        <v>1100000</v>
      </c>
    </row>
    <row r="536" spans="1:6" ht="17.100000000000001" customHeight="1">
      <c r="A536" s="137" t="s">
        <v>20</v>
      </c>
      <c r="B536" s="137"/>
      <c r="C536" s="137"/>
      <c r="D536" s="152" t="s">
        <v>1195</v>
      </c>
      <c r="E536" s="148">
        <v>42519</v>
      </c>
      <c r="F536" s="153">
        <v>190000</v>
      </c>
    </row>
    <row r="537" spans="1:6" ht="17.100000000000001" customHeight="1">
      <c r="A537" s="137" t="s">
        <v>20</v>
      </c>
      <c r="B537" s="137"/>
      <c r="C537" s="137"/>
      <c r="D537" s="152" t="s">
        <v>1196</v>
      </c>
      <c r="E537" s="148">
        <v>42524</v>
      </c>
      <c r="F537" s="153">
        <v>1200000</v>
      </c>
    </row>
    <row r="538" spans="1:6" ht="17.100000000000001" customHeight="1">
      <c r="A538" s="137" t="s">
        <v>20</v>
      </c>
      <c r="B538" s="137"/>
      <c r="C538" s="137"/>
      <c r="D538" s="152" t="s">
        <v>1197</v>
      </c>
      <c r="E538" s="148">
        <v>42528</v>
      </c>
      <c r="F538" s="153">
        <v>1265000</v>
      </c>
    </row>
    <row r="539" spans="1:6" ht="17.100000000000001" customHeight="1">
      <c r="A539" s="137" t="s">
        <v>20</v>
      </c>
      <c r="B539" s="137"/>
      <c r="C539" s="137"/>
      <c r="D539" s="152" t="s">
        <v>1198</v>
      </c>
      <c r="E539" s="148">
        <v>42528</v>
      </c>
      <c r="F539" s="153">
        <v>3900000</v>
      </c>
    </row>
    <row r="540" spans="1:6" ht="17.100000000000001" customHeight="1">
      <c r="A540" s="137" t="s">
        <v>20</v>
      </c>
      <c r="B540" s="137"/>
      <c r="C540" s="137"/>
      <c r="D540" s="152" t="s">
        <v>1199</v>
      </c>
      <c r="E540" s="148">
        <v>42570</v>
      </c>
      <c r="F540" s="153">
        <v>275000</v>
      </c>
    </row>
    <row r="541" spans="1:6" ht="17.100000000000001" customHeight="1">
      <c r="A541" s="137" t="s">
        <v>20</v>
      </c>
      <c r="B541" s="137"/>
      <c r="C541" s="137"/>
      <c r="D541" s="152" t="s">
        <v>1200</v>
      </c>
      <c r="E541" s="148">
        <v>42575</v>
      </c>
      <c r="F541" s="153">
        <v>167100</v>
      </c>
    </row>
    <row r="542" spans="1:6" ht="17.100000000000001" customHeight="1">
      <c r="A542" s="137" t="s">
        <v>20</v>
      </c>
      <c r="B542" s="137"/>
      <c r="C542" s="137"/>
      <c r="D542" s="152" t="s">
        <v>1201</v>
      </c>
      <c r="E542" s="148">
        <v>42579</v>
      </c>
      <c r="F542" s="153">
        <v>1650000</v>
      </c>
    </row>
    <row r="543" spans="1:6" ht="17.100000000000001" customHeight="1">
      <c r="A543" s="137" t="s">
        <v>20</v>
      </c>
      <c r="B543" s="137"/>
      <c r="C543" s="137"/>
      <c r="D543" s="152" t="s">
        <v>1202</v>
      </c>
      <c r="E543" s="148">
        <v>42579</v>
      </c>
      <c r="F543" s="153">
        <v>850000</v>
      </c>
    </row>
    <row r="544" spans="1:6" ht="17.100000000000001" customHeight="1">
      <c r="A544" s="137" t="s">
        <v>20</v>
      </c>
      <c r="B544" s="137"/>
      <c r="C544" s="137"/>
      <c r="D544" s="152" t="s">
        <v>1203</v>
      </c>
      <c r="E544" s="148">
        <v>42598</v>
      </c>
      <c r="F544" s="153">
        <v>1436600</v>
      </c>
    </row>
    <row r="545" spans="1:6" ht="17.100000000000001" customHeight="1">
      <c r="A545" s="137" t="s">
        <v>20</v>
      </c>
      <c r="B545" s="137"/>
      <c r="C545" s="137"/>
      <c r="D545" s="152" t="s">
        <v>1204</v>
      </c>
      <c r="E545" s="148">
        <v>42600</v>
      </c>
      <c r="F545" s="153">
        <v>280000</v>
      </c>
    </row>
    <row r="546" spans="1:6" ht="17.100000000000001" customHeight="1">
      <c r="A546" s="137" t="s">
        <v>20</v>
      </c>
      <c r="B546" s="137"/>
      <c r="C546" s="137"/>
      <c r="D546" s="152" t="s">
        <v>1205</v>
      </c>
      <c r="E546" s="148">
        <v>42610</v>
      </c>
      <c r="F546" s="153">
        <v>134200</v>
      </c>
    </row>
    <row r="547" spans="1:6" ht="17.100000000000001" customHeight="1">
      <c r="A547" s="137" t="s">
        <v>20</v>
      </c>
      <c r="B547" s="137"/>
      <c r="C547" s="137"/>
      <c r="D547" s="152" t="s">
        <v>1206</v>
      </c>
      <c r="E547" s="148">
        <v>42610</v>
      </c>
      <c r="F547" s="153">
        <v>217500</v>
      </c>
    </row>
    <row r="548" spans="1:6" ht="17.100000000000001" customHeight="1">
      <c r="A548" s="137" t="s">
        <v>20</v>
      </c>
      <c r="B548" s="137"/>
      <c r="C548" s="137"/>
      <c r="D548" s="152" t="s">
        <v>1207</v>
      </c>
      <c r="E548" s="148">
        <v>42612</v>
      </c>
      <c r="F548" s="153">
        <v>129000</v>
      </c>
    </row>
    <row r="549" spans="1:6" ht="17.100000000000001" customHeight="1">
      <c r="A549" s="137" t="s">
        <v>20</v>
      </c>
      <c r="B549" s="137"/>
      <c r="C549" s="137"/>
      <c r="D549" s="152" t="s">
        <v>1208</v>
      </c>
      <c r="E549" s="148">
        <v>42622</v>
      </c>
      <c r="F549" s="153">
        <v>310000</v>
      </c>
    </row>
    <row r="550" spans="1:6" s="6" customFormat="1" ht="17.100000000000001" customHeight="1">
      <c r="A550" s="127" t="s">
        <v>20</v>
      </c>
      <c r="B550" s="132"/>
      <c r="C550" s="132"/>
      <c r="D550" s="133" t="s">
        <v>1209</v>
      </c>
      <c r="E550" s="129">
        <v>42667</v>
      </c>
      <c r="F550" s="134">
        <v>550000</v>
      </c>
    </row>
    <row r="551" spans="1:6" ht="17.100000000000001" customHeight="1">
      <c r="A551" s="137" t="s">
        <v>20</v>
      </c>
      <c r="B551" s="154"/>
      <c r="C551" s="154"/>
      <c r="D551" s="97" t="s">
        <v>1224</v>
      </c>
      <c r="E551" s="148" t="s">
        <v>1247</v>
      </c>
      <c r="F551" s="153">
        <v>1023000</v>
      </c>
    </row>
    <row r="552" spans="1:6" ht="17.100000000000001" customHeight="1">
      <c r="A552" s="137" t="s">
        <v>20</v>
      </c>
      <c r="B552" s="154"/>
      <c r="C552" s="154"/>
      <c r="D552" s="97" t="s">
        <v>1225</v>
      </c>
      <c r="E552" s="148" t="s">
        <v>1247</v>
      </c>
      <c r="F552" s="153">
        <v>550000</v>
      </c>
    </row>
    <row r="553" spans="1:6" ht="17.100000000000001" customHeight="1">
      <c r="A553" s="137" t="s">
        <v>20</v>
      </c>
      <c r="B553" s="154"/>
      <c r="C553" s="154"/>
      <c r="D553" s="97" t="s">
        <v>1226</v>
      </c>
      <c r="E553" s="148" t="s">
        <v>1248</v>
      </c>
      <c r="F553" s="153">
        <v>5187860</v>
      </c>
    </row>
    <row r="554" spans="1:6" ht="17.100000000000001" customHeight="1">
      <c r="A554" s="137" t="s">
        <v>20</v>
      </c>
      <c r="B554" s="154"/>
      <c r="C554" s="154"/>
      <c r="D554" s="97" t="s">
        <v>1227</v>
      </c>
      <c r="E554" s="148" t="s">
        <v>1249</v>
      </c>
      <c r="F554" s="153">
        <v>7442000</v>
      </c>
    </row>
    <row r="555" spans="1:6" ht="17.100000000000001" customHeight="1">
      <c r="A555" s="137" t="s">
        <v>20</v>
      </c>
      <c r="B555" s="154"/>
      <c r="C555" s="154"/>
      <c r="D555" s="97" t="s">
        <v>1228</v>
      </c>
      <c r="E555" s="148" t="s">
        <v>1250</v>
      </c>
      <c r="F555" s="153">
        <v>9627000</v>
      </c>
    </row>
    <row r="556" spans="1:6" ht="17.100000000000001" customHeight="1">
      <c r="A556" s="137" t="s">
        <v>20</v>
      </c>
      <c r="B556" s="154"/>
      <c r="C556" s="154"/>
      <c r="D556" s="97" t="s">
        <v>1229</v>
      </c>
      <c r="E556" s="148" t="s">
        <v>1251</v>
      </c>
      <c r="F556" s="153">
        <v>11278160</v>
      </c>
    </row>
    <row r="557" spans="1:6" ht="17.100000000000001" customHeight="1">
      <c r="A557" s="137" t="s">
        <v>20</v>
      </c>
      <c r="B557" s="154"/>
      <c r="C557" s="154"/>
      <c r="D557" s="97" t="s">
        <v>1230</v>
      </c>
      <c r="E557" s="148" t="s">
        <v>1252</v>
      </c>
      <c r="F557" s="153">
        <v>3640000</v>
      </c>
    </row>
    <row r="558" spans="1:6" ht="17.100000000000001" customHeight="1">
      <c r="A558" s="137" t="s">
        <v>20</v>
      </c>
      <c r="B558" s="154"/>
      <c r="C558" s="154"/>
      <c r="D558" s="97" t="s">
        <v>1231</v>
      </c>
      <c r="E558" s="148" t="s">
        <v>1252</v>
      </c>
      <c r="F558" s="153">
        <v>2900000</v>
      </c>
    </row>
    <row r="559" spans="1:6" ht="17.100000000000001" customHeight="1">
      <c r="A559" s="137" t="s">
        <v>20</v>
      </c>
      <c r="B559" s="154"/>
      <c r="C559" s="154"/>
      <c r="D559" s="97" t="s">
        <v>1232</v>
      </c>
      <c r="E559" s="148" t="s">
        <v>1253</v>
      </c>
      <c r="F559" s="153">
        <v>2482000</v>
      </c>
    </row>
    <row r="560" spans="1:6" ht="17.100000000000001" customHeight="1">
      <c r="A560" s="137" t="s">
        <v>20</v>
      </c>
      <c r="B560" s="154"/>
      <c r="C560" s="154"/>
      <c r="D560" s="97" t="s">
        <v>1233</v>
      </c>
      <c r="E560" s="148" t="s">
        <v>1254</v>
      </c>
      <c r="F560" s="153">
        <v>3160000</v>
      </c>
    </row>
    <row r="561" spans="1:6" ht="17.100000000000001" customHeight="1">
      <c r="A561" s="137" t="s">
        <v>20</v>
      </c>
      <c r="B561" s="154"/>
      <c r="C561" s="154"/>
      <c r="D561" s="97" t="s">
        <v>1234</v>
      </c>
      <c r="E561" s="148" t="s">
        <v>1255</v>
      </c>
      <c r="F561" s="153">
        <v>7599200</v>
      </c>
    </row>
    <row r="562" spans="1:6" ht="17.100000000000001" customHeight="1">
      <c r="A562" s="137" t="s">
        <v>20</v>
      </c>
      <c r="B562" s="154"/>
      <c r="C562" s="154"/>
      <c r="D562" s="97" t="s">
        <v>1235</v>
      </c>
      <c r="E562" s="148" t="s">
        <v>1256</v>
      </c>
      <c r="F562" s="153">
        <v>1980000</v>
      </c>
    </row>
    <row r="563" spans="1:6" ht="17.100000000000001" customHeight="1">
      <c r="A563" s="137" t="s">
        <v>20</v>
      </c>
      <c r="B563" s="154"/>
      <c r="C563" s="154"/>
      <c r="D563" s="97" t="s">
        <v>1236</v>
      </c>
      <c r="E563" s="148" t="s">
        <v>1256</v>
      </c>
      <c r="F563" s="153">
        <v>786000</v>
      </c>
    </row>
    <row r="564" spans="1:6" ht="17.100000000000001" customHeight="1">
      <c r="A564" s="137" t="s">
        <v>20</v>
      </c>
      <c r="B564" s="154"/>
      <c r="C564" s="154"/>
      <c r="D564" s="97" t="s">
        <v>1237</v>
      </c>
      <c r="E564" s="148" t="s">
        <v>1257</v>
      </c>
      <c r="F564" s="153">
        <v>24990540</v>
      </c>
    </row>
    <row r="565" spans="1:6" ht="17.100000000000001" customHeight="1">
      <c r="A565" s="137" t="s">
        <v>20</v>
      </c>
      <c r="B565" s="154"/>
      <c r="C565" s="154"/>
      <c r="D565" s="97" t="s">
        <v>1238</v>
      </c>
      <c r="E565" s="148" t="s">
        <v>1258</v>
      </c>
      <c r="F565" s="153">
        <v>1960000</v>
      </c>
    </row>
    <row r="566" spans="1:6" ht="17.100000000000001" customHeight="1">
      <c r="A566" s="137" t="s">
        <v>20</v>
      </c>
      <c r="B566" s="154"/>
      <c r="C566" s="154"/>
      <c r="D566" s="97" t="s">
        <v>1239</v>
      </c>
      <c r="E566" s="148" t="s">
        <v>1259</v>
      </c>
      <c r="F566" s="153">
        <v>290000</v>
      </c>
    </row>
    <row r="567" spans="1:6" ht="17.100000000000001" customHeight="1">
      <c r="A567" s="137" t="s">
        <v>20</v>
      </c>
      <c r="B567" s="154"/>
      <c r="C567" s="154"/>
      <c r="D567" s="97" t="s">
        <v>1240</v>
      </c>
      <c r="E567" s="148" t="s">
        <v>1260</v>
      </c>
      <c r="F567" s="153">
        <v>14500000</v>
      </c>
    </row>
    <row r="568" spans="1:6" ht="17.100000000000001" customHeight="1">
      <c r="A568" s="137" t="s">
        <v>20</v>
      </c>
      <c r="B568" s="154"/>
      <c r="C568" s="154"/>
      <c r="D568" s="97" t="s">
        <v>1241</v>
      </c>
      <c r="E568" s="148" t="s">
        <v>1261</v>
      </c>
      <c r="F568" s="153">
        <v>6167470</v>
      </c>
    </row>
    <row r="569" spans="1:6" ht="17.100000000000001" customHeight="1">
      <c r="A569" s="137" t="s">
        <v>20</v>
      </c>
      <c r="B569" s="154"/>
      <c r="C569" s="154"/>
      <c r="D569" s="97" t="s">
        <v>1242</v>
      </c>
      <c r="E569" s="148" t="s">
        <v>1262</v>
      </c>
      <c r="F569" s="153">
        <v>1936000</v>
      </c>
    </row>
    <row r="570" spans="1:6" ht="17.100000000000001" customHeight="1">
      <c r="A570" s="137" t="s">
        <v>20</v>
      </c>
      <c r="B570" s="154"/>
      <c r="C570" s="154"/>
      <c r="D570" s="97" t="s">
        <v>1243</v>
      </c>
      <c r="E570" s="148" t="s">
        <v>1263</v>
      </c>
      <c r="F570" s="153">
        <v>1668510</v>
      </c>
    </row>
    <row r="571" spans="1:6" ht="17.100000000000001" customHeight="1">
      <c r="A571" s="137" t="s">
        <v>20</v>
      </c>
      <c r="B571" s="154"/>
      <c r="C571" s="154"/>
      <c r="D571" s="97" t="s">
        <v>1244</v>
      </c>
      <c r="E571" s="148" t="s">
        <v>1264</v>
      </c>
      <c r="F571" s="153">
        <v>1430000</v>
      </c>
    </row>
    <row r="572" spans="1:6" ht="17.100000000000001" customHeight="1">
      <c r="A572" s="137" t="s">
        <v>20</v>
      </c>
      <c r="B572" s="154"/>
      <c r="C572" s="154"/>
      <c r="D572" s="97" t="s">
        <v>1245</v>
      </c>
      <c r="E572" s="148" t="s">
        <v>1265</v>
      </c>
      <c r="F572" s="153">
        <v>8323310</v>
      </c>
    </row>
    <row r="573" spans="1:6" ht="17.100000000000001" customHeight="1">
      <c r="A573" s="137" t="s">
        <v>20</v>
      </c>
      <c r="B573" s="154"/>
      <c r="C573" s="154"/>
      <c r="D573" s="98" t="s">
        <v>1246</v>
      </c>
      <c r="E573" s="148" t="s">
        <v>1266</v>
      </c>
      <c r="F573" s="153">
        <v>1573000</v>
      </c>
    </row>
    <row r="574" spans="1:6" ht="17.100000000000001" customHeight="1">
      <c r="A574" s="137" t="s">
        <v>20</v>
      </c>
      <c r="B574" s="154"/>
      <c r="C574" s="154"/>
      <c r="D574" s="155" t="s">
        <v>1296</v>
      </c>
      <c r="E574" s="148">
        <v>43006</v>
      </c>
      <c r="F574" s="153">
        <v>1496000</v>
      </c>
    </row>
    <row r="575" spans="1:6" ht="17.100000000000001" customHeight="1">
      <c r="A575" s="137" t="s">
        <v>20</v>
      </c>
      <c r="B575" s="154"/>
      <c r="C575" s="154"/>
      <c r="D575" s="155" t="s">
        <v>1447</v>
      </c>
      <c r="E575" s="148">
        <v>43025</v>
      </c>
      <c r="F575" s="153">
        <v>1990000</v>
      </c>
    </row>
    <row r="576" spans="1:6" ht="17.100000000000001" customHeight="1">
      <c r="A576" s="137" t="s">
        <v>20</v>
      </c>
      <c r="B576" s="154"/>
      <c r="C576" s="154"/>
      <c r="D576" s="97" t="s">
        <v>1343</v>
      </c>
      <c r="E576" s="148">
        <v>43055</v>
      </c>
      <c r="F576" s="153">
        <v>11198000</v>
      </c>
    </row>
    <row r="577" spans="1:6" ht="17.100000000000001" customHeight="1">
      <c r="A577" s="156" t="s">
        <v>20</v>
      </c>
      <c r="B577" s="157"/>
      <c r="C577" s="157"/>
      <c r="D577" s="158" t="s">
        <v>1343</v>
      </c>
      <c r="E577" s="159">
        <v>43055</v>
      </c>
      <c r="F577" s="160">
        <v>1815000</v>
      </c>
    </row>
    <row r="578" spans="1:6" ht="17.100000000000001" customHeight="1">
      <c r="A578" s="137" t="s">
        <v>20</v>
      </c>
      <c r="B578" s="137"/>
      <c r="C578" s="137"/>
      <c r="D578" s="161" t="s">
        <v>1342</v>
      </c>
      <c r="E578" s="148">
        <v>43055</v>
      </c>
      <c r="F578" s="153">
        <v>2500000</v>
      </c>
    </row>
    <row r="579" spans="1:6" ht="17.100000000000001" customHeight="1">
      <c r="A579" s="137" t="s">
        <v>20</v>
      </c>
      <c r="B579" s="137"/>
      <c r="C579" s="137"/>
      <c r="D579" s="161" t="s">
        <v>1299</v>
      </c>
      <c r="E579" s="148">
        <v>43061</v>
      </c>
      <c r="F579" s="153">
        <v>344900</v>
      </c>
    </row>
    <row r="580" spans="1:6" ht="17.100000000000001" customHeight="1">
      <c r="A580" s="137" t="s">
        <v>1327</v>
      </c>
      <c r="B580" s="137"/>
      <c r="C580" s="137"/>
      <c r="D580" s="152" t="s">
        <v>1341</v>
      </c>
      <c r="E580" s="148">
        <v>43119</v>
      </c>
      <c r="F580" s="162">
        <v>3300000</v>
      </c>
    </row>
    <row r="581" spans="1:6" ht="17.100000000000001" customHeight="1">
      <c r="A581" s="137" t="s">
        <v>1327</v>
      </c>
      <c r="B581" s="137"/>
      <c r="C581" s="137"/>
      <c r="D581" s="152" t="s">
        <v>1320</v>
      </c>
      <c r="E581" s="148">
        <v>43133</v>
      </c>
      <c r="F581" s="162">
        <v>770000</v>
      </c>
    </row>
    <row r="582" spans="1:6" ht="17.100000000000001" customHeight="1">
      <c r="A582" s="137" t="s">
        <v>1327</v>
      </c>
      <c r="B582" s="137"/>
      <c r="C582" s="137"/>
      <c r="D582" s="152" t="s">
        <v>1321</v>
      </c>
      <c r="E582" s="148">
        <v>43137</v>
      </c>
      <c r="F582" s="162">
        <v>380000</v>
      </c>
    </row>
    <row r="583" spans="1:6" ht="17.100000000000001" customHeight="1">
      <c r="A583" s="137" t="s">
        <v>1327</v>
      </c>
      <c r="B583" s="137"/>
      <c r="C583" s="137"/>
      <c r="D583" s="163" t="s">
        <v>1301</v>
      </c>
      <c r="E583" s="148">
        <v>43140</v>
      </c>
      <c r="F583" s="162">
        <v>1980000</v>
      </c>
    </row>
    <row r="584" spans="1:6" ht="17.100000000000001" customHeight="1">
      <c r="A584" s="137" t="s">
        <v>1327</v>
      </c>
      <c r="B584" s="137"/>
      <c r="C584" s="137"/>
      <c r="D584" s="163" t="s">
        <v>1302</v>
      </c>
      <c r="E584" s="148">
        <v>43139</v>
      </c>
      <c r="F584" s="162">
        <v>529840</v>
      </c>
    </row>
    <row r="585" spans="1:6" ht="17.100000000000001" customHeight="1">
      <c r="A585" s="137" t="s">
        <v>1327</v>
      </c>
      <c r="B585" s="137"/>
      <c r="C585" s="137"/>
      <c r="D585" s="163" t="s">
        <v>1303</v>
      </c>
      <c r="E585" s="148">
        <v>43140</v>
      </c>
      <c r="F585" s="162">
        <v>2868000</v>
      </c>
    </row>
    <row r="586" spans="1:6" ht="17.100000000000001" customHeight="1">
      <c r="A586" s="137" t="s">
        <v>1327</v>
      </c>
      <c r="B586" s="137"/>
      <c r="C586" s="137"/>
      <c r="D586" s="163" t="s">
        <v>1322</v>
      </c>
      <c r="E586" s="148">
        <v>43140</v>
      </c>
      <c r="F586" s="162">
        <v>1040000</v>
      </c>
    </row>
    <row r="587" spans="1:6" ht="17.100000000000001" customHeight="1">
      <c r="A587" s="137" t="s">
        <v>1327</v>
      </c>
      <c r="B587" s="137"/>
      <c r="C587" s="137"/>
      <c r="D587" s="163" t="s">
        <v>1304</v>
      </c>
      <c r="E587" s="148">
        <v>43140</v>
      </c>
      <c r="F587" s="162">
        <v>1900000</v>
      </c>
    </row>
    <row r="588" spans="1:6" ht="17.100000000000001" customHeight="1">
      <c r="A588" s="137" t="s">
        <v>1327</v>
      </c>
      <c r="B588" s="137"/>
      <c r="C588" s="137"/>
      <c r="D588" s="163" t="s">
        <v>1305</v>
      </c>
      <c r="E588" s="148">
        <v>43140</v>
      </c>
      <c r="F588" s="162">
        <v>1630000</v>
      </c>
    </row>
    <row r="589" spans="1:6" ht="17.100000000000001" customHeight="1">
      <c r="A589" s="137" t="s">
        <v>1327</v>
      </c>
      <c r="B589" s="137"/>
      <c r="C589" s="137"/>
      <c r="D589" s="163" t="s">
        <v>1306</v>
      </c>
      <c r="E589" s="148">
        <v>43140</v>
      </c>
      <c r="F589" s="162">
        <v>1320000</v>
      </c>
    </row>
    <row r="590" spans="1:6" ht="17.100000000000001" customHeight="1">
      <c r="A590" s="137" t="s">
        <v>1327</v>
      </c>
      <c r="B590" s="137"/>
      <c r="C590" s="137"/>
      <c r="D590" s="163" t="s">
        <v>1307</v>
      </c>
      <c r="E590" s="148">
        <v>43140</v>
      </c>
      <c r="F590" s="162">
        <v>2125000</v>
      </c>
    </row>
    <row r="591" spans="1:6" ht="17.100000000000001" customHeight="1">
      <c r="A591" s="137" t="s">
        <v>1327</v>
      </c>
      <c r="B591" s="137"/>
      <c r="C591" s="137"/>
      <c r="D591" s="163" t="s">
        <v>1308</v>
      </c>
      <c r="E591" s="148">
        <v>43140</v>
      </c>
      <c r="F591" s="162">
        <v>936000</v>
      </c>
    </row>
    <row r="592" spans="1:6" ht="17.100000000000001" customHeight="1">
      <c r="A592" s="137" t="s">
        <v>1327</v>
      </c>
      <c r="B592" s="137"/>
      <c r="C592" s="137"/>
      <c r="D592" s="163" t="s">
        <v>1309</v>
      </c>
      <c r="E592" s="148">
        <v>43140</v>
      </c>
      <c r="F592" s="162">
        <v>600000</v>
      </c>
    </row>
    <row r="593" spans="1:6" ht="17.100000000000001" customHeight="1">
      <c r="A593" s="137" t="s">
        <v>1327</v>
      </c>
      <c r="B593" s="137"/>
      <c r="C593" s="137"/>
      <c r="D593" s="163" t="s">
        <v>1310</v>
      </c>
      <c r="E593" s="148">
        <v>43150</v>
      </c>
      <c r="F593" s="162">
        <v>1497000</v>
      </c>
    </row>
    <row r="594" spans="1:6" ht="17.100000000000001" customHeight="1">
      <c r="A594" s="137" t="s">
        <v>1327</v>
      </c>
      <c r="B594" s="137"/>
      <c r="C594" s="137"/>
      <c r="D594" s="163" t="s">
        <v>1311</v>
      </c>
      <c r="E594" s="148">
        <v>43153</v>
      </c>
      <c r="F594" s="162">
        <v>3600800</v>
      </c>
    </row>
    <row r="595" spans="1:6" ht="17.100000000000001" customHeight="1">
      <c r="A595" s="137" t="s">
        <v>1327</v>
      </c>
      <c r="B595" s="137"/>
      <c r="C595" s="137"/>
      <c r="D595" s="163" t="s">
        <v>1312</v>
      </c>
      <c r="E595" s="148">
        <v>43150</v>
      </c>
      <c r="F595" s="162">
        <v>9993500</v>
      </c>
    </row>
    <row r="596" spans="1:6" ht="17.100000000000001" customHeight="1">
      <c r="A596" s="137" t="s">
        <v>1327</v>
      </c>
      <c r="B596" s="137"/>
      <c r="C596" s="137"/>
      <c r="D596" s="163" t="s">
        <v>1313</v>
      </c>
      <c r="E596" s="148">
        <v>43153</v>
      </c>
      <c r="F596" s="162">
        <v>20686980</v>
      </c>
    </row>
    <row r="597" spans="1:6" ht="17.100000000000001" customHeight="1">
      <c r="A597" s="137" t="s">
        <v>1327</v>
      </c>
      <c r="B597" s="137"/>
      <c r="C597" s="137"/>
      <c r="D597" s="163" t="s">
        <v>1323</v>
      </c>
      <c r="E597" s="148">
        <v>43165</v>
      </c>
      <c r="F597" s="162">
        <v>2570000</v>
      </c>
    </row>
    <row r="598" spans="1:6" ht="17.100000000000001" customHeight="1">
      <c r="A598" s="137" t="s">
        <v>1327</v>
      </c>
      <c r="B598" s="137"/>
      <c r="C598" s="137"/>
      <c r="D598" s="163" t="s">
        <v>1344</v>
      </c>
      <c r="E598" s="148">
        <v>43166</v>
      </c>
      <c r="F598" s="162">
        <v>1914000</v>
      </c>
    </row>
    <row r="599" spans="1:6" ht="17.100000000000001" customHeight="1">
      <c r="A599" s="137" t="s">
        <v>1327</v>
      </c>
      <c r="B599" s="137"/>
      <c r="C599" s="137"/>
      <c r="D599" s="163" t="s">
        <v>1345</v>
      </c>
      <c r="E599" s="148">
        <v>43168</v>
      </c>
      <c r="F599" s="162">
        <v>830000</v>
      </c>
    </row>
    <row r="600" spans="1:6" ht="17.100000000000001" customHeight="1">
      <c r="A600" s="137" t="s">
        <v>1327</v>
      </c>
      <c r="B600" s="137"/>
      <c r="C600" s="137"/>
      <c r="D600" s="163" t="s">
        <v>1346</v>
      </c>
      <c r="E600" s="148">
        <v>43185</v>
      </c>
      <c r="F600" s="162">
        <v>2310000</v>
      </c>
    </row>
    <row r="601" spans="1:6" ht="17.100000000000001" customHeight="1">
      <c r="A601" s="137" t="s">
        <v>1327</v>
      </c>
      <c r="B601" s="137"/>
      <c r="C601" s="137"/>
      <c r="D601" s="163" t="s">
        <v>1347</v>
      </c>
      <c r="E601" s="148">
        <v>43186</v>
      </c>
      <c r="F601" s="162">
        <v>5000000</v>
      </c>
    </row>
    <row r="602" spans="1:6" ht="17.100000000000001" customHeight="1">
      <c r="A602" s="137" t="s">
        <v>1327</v>
      </c>
      <c r="B602" s="137"/>
      <c r="C602" s="137"/>
      <c r="D602" s="163" t="s">
        <v>1348</v>
      </c>
      <c r="E602" s="148">
        <v>43178</v>
      </c>
      <c r="F602" s="162">
        <v>11825000</v>
      </c>
    </row>
    <row r="603" spans="1:6" ht="17.100000000000001" customHeight="1">
      <c r="A603" s="137" t="s">
        <v>1327</v>
      </c>
      <c r="B603" s="137"/>
      <c r="C603" s="137"/>
      <c r="D603" s="163" t="s">
        <v>1314</v>
      </c>
      <c r="E603" s="148">
        <v>43178</v>
      </c>
      <c r="F603" s="162">
        <v>1290000</v>
      </c>
    </row>
    <row r="604" spans="1:6" ht="17.100000000000001" customHeight="1">
      <c r="A604" s="137" t="s">
        <v>1327</v>
      </c>
      <c r="B604" s="137"/>
      <c r="C604" s="137"/>
      <c r="D604" s="163" t="s">
        <v>1315</v>
      </c>
      <c r="E604" s="148">
        <v>43206</v>
      </c>
      <c r="F604" s="162">
        <v>1550000</v>
      </c>
    </row>
    <row r="605" spans="1:6" ht="17.100000000000001" customHeight="1">
      <c r="A605" s="137" t="s">
        <v>1327</v>
      </c>
      <c r="B605" s="137"/>
      <c r="C605" s="137"/>
      <c r="D605" s="163" t="s">
        <v>1324</v>
      </c>
      <c r="E605" s="148">
        <v>43194</v>
      </c>
      <c r="F605" s="162">
        <v>12833000</v>
      </c>
    </row>
    <row r="606" spans="1:6" ht="17.100000000000001" customHeight="1">
      <c r="A606" s="137" t="s">
        <v>1327</v>
      </c>
      <c r="B606" s="137"/>
      <c r="C606" s="137"/>
      <c r="D606" s="163" t="s">
        <v>1316</v>
      </c>
      <c r="E606" s="148">
        <v>43201</v>
      </c>
      <c r="F606" s="162">
        <v>22306080</v>
      </c>
    </row>
    <row r="607" spans="1:6" ht="17.100000000000001" customHeight="1">
      <c r="A607" s="137" t="s">
        <v>1327</v>
      </c>
      <c r="B607" s="137"/>
      <c r="C607" s="137"/>
      <c r="D607" s="163" t="s">
        <v>1349</v>
      </c>
      <c r="E607" s="148">
        <v>43207</v>
      </c>
      <c r="F607" s="162">
        <v>16280000</v>
      </c>
    </row>
    <row r="608" spans="1:6" ht="17.100000000000001" customHeight="1">
      <c r="A608" s="137" t="s">
        <v>1327</v>
      </c>
      <c r="B608" s="137"/>
      <c r="C608" s="137"/>
      <c r="D608" s="163" t="s">
        <v>1350</v>
      </c>
      <c r="E608" s="148">
        <v>43216</v>
      </c>
      <c r="F608" s="162">
        <v>3982000</v>
      </c>
    </row>
    <row r="609" spans="1:6" ht="17.100000000000001" customHeight="1">
      <c r="A609" s="137" t="s">
        <v>1327</v>
      </c>
      <c r="B609" s="137"/>
      <c r="C609" s="137"/>
      <c r="D609" s="163" t="s">
        <v>1351</v>
      </c>
      <c r="E609" s="148">
        <v>43228</v>
      </c>
      <c r="F609" s="162">
        <v>3980000</v>
      </c>
    </row>
    <row r="610" spans="1:6" ht="17.100000000000001" customHeight="1">
      <c r="A610" s="137" t="s">
        <v>1327</v>
      </c>
      <c r="B610" s="137"/>
      <c r="C610" s="137"/>
      <c r="D610" s="163" t="s">
        <v>1352</v>
      </c>
      <c r="E610" s="148">
        <v>43243</v>
      </c>
      <c r="F610" s="162">
        <v>10098000</v>
      </c>
    </row>
    <row r="611" spans="1:6" ht="17.100000000000001" customHeight="1">
      <c r="A611" s="137" t="s">
        <v>1327</v>
      </c>
      <c r="B611" s="137"/>
      <c r="C611" s="137"/>
      <c r="D611" s="163" t="s">
        <v>1353</v>
      </c>
      <c r="E611" s="148">
        <v>43251</v>
      </c>
      <c r="F611" s="162">
        <v>613800</v>
      </c>
    </row>
    <row r="612" spans="1:6" ht="17.100000000000001" customHeight="1">
      <c r="A612" s="137" t="s">
        <v>1327</v>
      </c>
      <c r="B612" s="137"/>
      <c r="C612" s="137"/>
      <c r="D612" s="163" t="s">
        <v>1317</v>
      </c>
      <c r="E612" s="148">
        <v>43259</v>
      </c>
      <c r="F612" s="162">
        <v>1122000</v>
      </c>
    </row>
    <row r="613" spans="1:6" ht="17.100000000000001" customHeight="1">
      <c r="A613" s="137" t="s">
        <v>1327</v>
      </c>
      <c r="B613" s="137"/>
      <c r="C613" s="137"/>
      <c r="D613" s="163" t="s">
        <v>1318</v>
      </c>
      <c r="E613" s="148">
        <v>43258</v>
      </c>
      <c r="F613" s="162">
        <v>3488730</v>
      </c>
    </row>
    <row r="614" spans="1:6" ht="17.100000000000001" customHeight="1">
      <c r="A614" s="137" t="s">
        <v>1327</v>
      </c>
      <c r="B614" s="137"/>
      <c r="C614" s="137"/>
      <c r="D614" s="163" t="s">
        <v>1325</v>
      </c>
      <c r="E614" s="148">
        <v>43292</v>
      </c>
      <c r="F614" s="162">
        <v>9262750</v>
      </c>
    </row>
    <row r="615" spans="1:6" ht="17.100000000000001" customHeight="1">
      <c r="A615" s="137" t="s">
        <v>1327</v>
      </c>
      <c r="B615" s="137"/>
      <c r="C615" s="137"/>
      <c r="D615" s="163" t="s">
        <v>1378</v>
      </c>
      <c r="E615" s="148">
        <v>43304</v>
      </c>
      <c r="F615" s="162">
        <v>17160000</v>
      </c>
    </row>
    <row r="616" spans="1:6" ht="17.100000000000001" customHeight="1">
      <c r="A616" s="137" t="s">
        <v>1327</v>
      </c>
      <c r="B616" s="137"/>
      <c r="C616" s="137"/>
      <c r="D616" s="163" t="s">
        <v>1379</v>
      </c>
      <c r="E616" s="148">
        <v>43343</v>
      </c>
      <c r="F616" s="162">
        <v>2400000</v>
      </c>
    </row>
    <row r="617" spans="1:6" ht="17.100000000000001" customHeight="1">
      <c r="A617" s="137" t="s">
        <v>1327</v>
      </c>
      <c r="B617" s="137"/>
      <c r="C617" s="137"/>
      <c r="D617" s="163" t="s">
        <v>1380</v>
      </c>
      <c r="E617" s="148">
        <v>43292</v>
      </c>
      <c r="F617" s="162">
        <v>486790</v>
      </c>
    </row>
    <row r="618" spans="1:6" ht="17.100000000000001" customHeight="1">
      <c r="A618" s="137" t="s">
        <v>1327</v>
      </c>
      <c r="B618" s="137"/>
      <c r="C618" s="137"/>
      <c r="D618" s="163" t="s">
        <v>1372</v>
      </c>
      <c r="E618" s="148">
        <v>43304</v>
      </c>
      <c r="F618" s="162">
        <v>4840000</v>
      </c>
    </row>
    <row r="619" spans="1:6" ht="17.100000000000001" customHeight="1">
      <c r="A619" s="137" t="s">
        <v>1327</v>
      </c>
      <c r="B619" s="137"/>
      <c r="C619" s="137"/>
      <c r="D619" s="163" t="s">
        <v>1331</v>
      </c>
      <c r="E619" s="148">
        <v>43343</v>
      </c>
      <c r="F619" s="162">
        <v>1670000</v>
      </c>
    </row>
    <row r="620" spans="1:6" ht="17.100000000000001" customHeight="1">
      <c r="A620" s="137" t="s">
        <v>1327</v>
      </c>
      <c r="B620" s="137"/>
      <c r="C620" s="137"/>
      <c r="D620" s="163" t="s">
        <v>1319</v>
      </c>
      <c r="E620" s="148">
        <v>43322</v>
      </c>
      <c r="F620" s="162">
        <v>14930000</v>
      </c>
    </row>
    <row r="621" spans="1:6" ht="17.100000000000001" customHeight="1">
      <c r="A621" s="137" t="s">
        <v>1327</v>
      </c>
      <c r="B621" s="137"/>
      <c r="C621" s="137"/>
      <c r="D621" s="163" t="s">
        <v>1326</v>
      </c>
      <c r="E621" s="148">
        <v>43311</v>
      </c>
      <c r="F621" s="162">
        <v>1750000</v>
      </c>
    </row>
    <row r="622" spans="1:6" ht="17.100000000000001" customHeight="1">
      <c r="A622" s="137" t="s">
        <v>1327</v>
      </c>
      <c r="B622" s="137"/>
      <c r="C622" s="137"/>
      <c r="D622" s="163" t="s">
        <v>1377</v>
      </c>
      <c r="E622" s="148">
        <v>43349</v>
      </c>
      <c r="F622" s="162">
        <v>1950000</v>
      </c>
    </row>
    <row r="623" spans="1:6" ht="17.100000000000001" customHeight="1">
      <c r="A623" s="137" t="s">
        <v>1327</v>
      </c>
      <c r="B623" s="137"/>
      <c r="C623" s="137"/>
      <c r="D623" s="163" t="s">
        <v>1376</v>
      </c>
      <c r="E623" s="148">
        <v>43411</v>
      </c>
      <c r="F623" s="119">
        <v>7632000</v>
      </c>
    </row>
    <row r="624" spans="1:6" ht="17.100000000000001" customHeight="1">
      <c r="A624" s="137" t="s">
        <v>1327</v>
      </c>
      <c r="B624" s="137"/>
      <c r="C624" s="137"/>
      <c r="D624" s="163" t="s">
        <v>1354</v>
      </c>
      <c r="E624" s="164">
        <v>43493</v>
      </c>
      <c r="F624" s="165">
        <v>2640000</v>
      </c>
    </row>
    <row r="625" spans="1:6" ht="17.100000000000001" customHeight="1">
      <c r="A625" s="137" t="s">
        <v>1327</v>
      </c>
      <c r="B625" s="137"/>
      <c r="C625" s="137"/>
      <c r="D625" s="163" t="s">
        <v>1355</v>
      </c>
      <c r="E625" s="164">
        <v>43493</v>
      </c>
      <c r="F625" s="165">
        <v>2360000</v>
      </c>
    </row>
    <row r="626" spans="1:6" ht="17.100000000000001" customHeight="1">
      <c r="A626" s="137" t="s">
        <v>1327</v>
      </c>
      <c r="B626" s="137"/>
      <c r="C626" s="137"/>
      <c r="D626" s="163" t="s">
        <v>1356</v>
      </c>
      <c r="E626" s="164">
        <v>43523</v>
      </c>
      <c r="F626" s="165">
        <v>1200000</v>
      </c>
    </row>
    <row r="627" spans="1:6" ht="17.100000000000001" customHeight="1">
      <c r="A627" s="137" t="s">
        <v>1327</v>
      </c>
      <c r="B627" s="137"/>
      <c r="C627" s="137"/>
      <c r="D627" s="163" t="s">
        <v>1357</v>
      </c>
      <c r="E627" s="164">
        <v>43535</v>
      </c>
      <c r="F627" s="165">
        <v>6609000</v>
      </c>
    </row>
    <row r="628" spans="1:6" ht="17.100000000000001" customHeight="1">
      <c r="A628" s="137" t="s">
        <v>1327</v>
      </c>
      <c r="B628" s="137"/>
      <c r="C628" s="137"/>
      <c r="D628" s="163" t="s">
        <v>1358</v>
      </c>
      <c r="E628" s="164">
        <v>43537</v>
      </c>
      <c r="F628" s="165">
        <v>38531950</v>
      </c>
    </row>
    <row r="629" spans="1:6" ht="17.100000000000001" customHeight="1">
      <c r="A629" s="137" t="s">
        <v>1327</v>
      </c>
      <c r="B629" s="137"/>
      <c r="C629" s="137"/>
      <c r="D629" s="163" t="s">
        <v>1360</v>
      </c>
      <c r="E629" s="164">
        <v>43542</v>
      </c>
      <c r="F629" s="165">
        <v>2167000</v>
      </c>
    </row>
    <row r="630" spans="1:6" ht="17.100000000000001" customHeight="1">
      <c r="A630" s="137" t="s">
        <v>1327</v>
      </c>
      <c r="B630" s="137"/>
      <c r="C630" s="137"/>
      <c r="D630" s="163" t="s">
        <v>1359</v>
      </c>
      <c r="E630" s="164">
        <v>43542</v>
      </c>
      <c r="F630" s="165">
        <v>1441500</v>
      </c>
    </row>
    <row r="631" spans="1:6" ht="17.100000000000001" customHeight="1">
      <c r="A631" s="137" t="s">
        <v>1327</v>
      </c>
      <c r="B631" s="137"/>
      <c r="C631" s="137"/>
      <c r="D631" s="163" t="s">
        <v>1361</v>
      </c>
      <c r="E631" s="164">
        <v>43546</v>
      </c>
      <c r="F631" s="165">
        <v>3280000</v>
      </c>
    </row>
    <row r="632" spans="1:6" ht="17.100000000000001" customHeight="1">
      <c r="A632" s="137" t="s">
        <v>1327</v>
      </c>
      <c r="B632" s="137"/>
      <c r="C632" s="137"/>
      <c r="D632" s="163" t="s">
        <v>1358</v>
      </c>
      <c r="E632" s="164">
        <v>43551</v>
      </c>
      <c r="F632" s="165">
        <v>1460000</v>
      </c>
    </row>
    <row r="633" spans="1:6" ht="17.100000000000001" customHeight="1">
      <c r="A633" s="137" t="s">
        <v>1327</v>
      </c>
      <c r="B633" s="137"/>
      <c r="C633" s="137"/>
      <c r="D633" s="163" t="s">
        <v>1362</v>
      </c>
      <c r="E633" s="164">
        <v>43574</v>
      </c>
      <c r="F633" s="165">
        <v>192000</v>
      </c>
    </row>
    <row r="634" spans="1:6" ht="17.100000000000001" customHeight="1">
      <c r="A634" s="137" t="s">
        <v>1327</v>
      </c>
      <c r="B634" s="137"/>
      <c r="C634" s="137"/>
      <c r="D634" s="163" t="s">
        <v>1333</v>
      </c>
      <c r="E634" s="164">
        <v>43595</v>
      </c>
      <c r="F634" s="165">
        <v>850000</v>
      </c>
    </row>
    <row r="635" spans="1:6" ht="17.100000000000001" customHeight="1">
      <c r="A635" s="137" t="s">
        <v>1327</v>
      </c>
      <c r="B635" s="137"/>
      <c r="C635" s="137"/>
      <c r="D635" s="163" t="s">
        <v>1333</v>
      </c>
      <c r="E635" s="164">
        <v>43595</v>
      </c>
      <c r="F635" s="165">
        <v>440000</v>
      </c>
    </row>
    <row r="636" spans="1:6" ht="17.100000000000001" customHeight="1">
      <c r="A636" s="137" t="s">
        <v>1327</v>
      </c>
      <c r="B636" s="137"/>
      <c r="C636" s="137"/>
      <c r="D636" s="163" t="s">
        <v>1363</v>
      </c>
      <c r="E636" s="164">
        <v>43600</v>
      </c>
      <c r="F636" s="165">
        <v>1658910</v>
      </c>
    </row>
    <row r="637" spans="1:6" ht="17.100000000000001" customHeight="1">
      <c r="A637" s="137" t="s">
        <v>1327</v>
      </c>
      <c r="B637" s="137"/>
      <c r="C637" s="137"/>
      <c r="D637" s="163" t="s">
        <v>1364</v>
      </c>
      <c r="E637" s="164">
        <v>43605</v>
      </c>
      <c r="F637" s="165">
        <v>3619440</v>
      </c>
    </row>
    <row r="638" spans="1:6" ht="17.100000000000001" customHeight="1">
      <c r="A638" s="137" t="s">
        <v>1327</v>
      </c>
      <c r="B638" s="137"/>
      <c r="C638" s="137"/>
      <c r="D638" s="163" t="s">
        <v>1364</v>
      </c>
      <c r="E638" s="164">
        <v>43605</v>
      </c>
      <c r="F638" s="165">
        <v>1568420</v>
      </c>
    </row>
    <row r="639" spans="1:6" ht="17.100000000000001" customHeight="1">
      <c r="A639" s="137" t="s">
        <v>1327</v>
      </c>
      <c r="B639" s="137"/>
      <c r="C639" s="137"/>
      <c r="D639" s="163" t="s">
        <v>1365</v>
      </c>
      <c r="E639" s="164">
        <v>43609</v>
      </c>
      <c r="F639" s="165">
        <v>946000</v>
      </c>
    </row>
    <row r="640" spans="1:6" ht="17.100000000000001" customHeight="1">
      <c r="A640" s="137" t="s">
        <v>1327</v>
      </c>
      <c r="B640" s="137"/>
      <c r="C640" s="137"/>
      <c r="D640" s="163" t="s">
        <v>1366</v>
      </c>
      <c r="E640" s="164">
        <v>43635</v>
      </c>
      <c r="F640" s="165">
        <v>440000</v>
      </c>
    </row>
    <row r="641" spans="1:6" ht="17.100000000000001" customHeight="1">
      <c r="A641" s="137" t="s">
        <v>1327</v>
      </c>
      <c r="B641" s="137"/>
      <c r="C641" s="137"/>
      <c r="D641" s="163" t="s">
        <v>1367</v>
      </c>
      <c r="E641" s="164">
        <v>43642</v>
      </c>
      <c r="F641" s="165">
        <v>1550000</v>
      </c>
    </row>
    <row r="642" spans="1:6" ht="17.100000000000001" customHeight="1">
      <c r="A642" s="137" t="s">
        <v>1327</v>
      </c>
      <c r="B642" s="137"/>
      <c r="C642" s="137"/>
      <c r="D642" s="163" t="s">
        <v>1368</v>
      </c>
      <c r="E642" s="164">
        <v>43647</v>
      </c>
      <c r="F642" s="165">
        <v>3217280</v>
      </c>
    </row>
    <row r="643" spans="1:6" ht="17.100000000000001" customHeight="1">
      <c r="A643" s="137" t="s">
        <v>1327</v>
      </c>
      <c r="B643" s="137"/>
      <c r="C643" s="137"/>
      <c r="D643" s="163" t="s">
        <v>1369</v>
      </c>
      <c r="E643" s="164">
        <v>43647</v>
      </c>
      <c r="F643" s="165">
        <v>3453640</v>
      </c>
    </row>
    <row r="644" spans="1:6" ht="17.100000000000001" customHeight="1">
      <c r="A644" s="137" t="s">
        <v>1327</v>
      </c>
      <c r="B644" s="137"/>
      <c r="C644" s="137"/>
      <c r="D644" s="163" t="s">
        <v>1370</v>
      </c>
      <c r="E644" s="164">
        <v>43656</v>
      </c>
      <c r="F644" s="165">
        <v>6160000</v>
      </c>
    </row>
    <row r="645" spans="1:6" ht="17.100000000000001" customHeight="1">
      <c r="A645" s="137" t="s">
        <v>1327</v>
      </c>
      <c r="B645" s="137"/>
      <c r="C645" s="137"/>
      <c r="D645" s="163" t="s">
        <v>1370</v>
      </c>
      <c r="E645" s="164">
        <v>43656</v>
      </c>
      <c r="F645" s="165">
        <v>1720000</v>
      </c>
    </row>
    <row r="646" spans="1:6" ht="17.100000000000001" customHeight="1">
      <c r="A646" s="137" t="s">
        <v>1327</v>
      </c>
      <c r="B646" s="137"/>
      <c r="C646" s="137"/>
      <c r="D646" s="163" t="s">
        <v>1448</v>
      </c>
      <c r="E646" s="164">
        <v>43696</v>
      </c>
      <c r="F646" s="165">
        <v>479000</v>
      </c>
    </row>
    <row r="647" spans="1:6" ht="17.100000000000001" customHeight="1">
      <c r="A647" s="137" t="s">
        <v>1327</v>
      </c>
      <c r="B647" s="137"/>
      <c r="C647" s="137"/>
      <c r="D647" s="166" t="s">
        <v>1381</v>
      </c>
      <c r="E647" s="164">
        <v>43697</v>
      </c>
      <c r="F647" s="165">
        <v>619200</v>
      </c>
    </row>
    <row r="648" spans="1:6" ht="17.100000000000001" customHeight="1">
      <c r="A648" s="137" t="s">
        <v>1327</v>
      </c>
      <c r="B648" s="137"/>
      <c r="C648" s="137"/>
      <c r="D648" s="166" t="s">
        <v>1382</v>
      </c>
      <c r="E648" s="164">
        <v>43714</v>
      </c>
      <c r="F648" s="165">
        <v>659510</v>
      </c>
    </row>
    <row r="649" spans="1:6" ht="17.100000000000001" customHeight="1">
      <c r="A649" s="137" t="s">
        <v>1327</v>
      </c>
      <c r="B649" s="137"/>
      <c r="C649" s="137"/>
      <c r="D649" s="166" t="s">
        <v>1383</v>
      </c>
      <c r="E649" s="164">
        <v>43756</v>
      </c>
      <c r="F649" s="165">
        <v>378840</v>
      </c>
    </row>
    <row r="650" spans="1:6" ht="17.100000000000001" customHeight="1">
      <c r="A650" s="137" t="s">
        <v>1327</v>
      </c>
      <c r="B650" s="137"/>
      <c r="C650" s="137"/>
      <c r="D650" s="166" t="s">
        <v>1384</v>
      </c>
      <c r="E650" s="164">
        <v>43762</v>
      </c>
      <c r="F650" s="165">
        <v>225000</v>
      </c>
    </row>
    <row r="651" spans="1:6" ht="17.100000000000001" customHeight="1">
      <c r="A651" s="137" t="s">
        <v>1327</v>
      </c>
      <c r="B651" s="137"/>
      <c r="C651" s="137"/>
      <c r="D651" s="166" t="s">
        <v>1385</v>
      </c>
      <c r="E651" s="164">
        <v>43810</v>
      </c>
      <c r="F651" s="165">
        <v>1408000</v>
      </c>
    </row>
    <row r="652" spans="1:6" ht="17.100000000000001" customHeight="1">
      <c r="A652" s="137" t="s">
        <v>1327</v>
      </c>
      <c r="B652" s="137"/>
      <c r="C652" s="137"/>
      <c r="D652" s="163" t="s">
        <v>1449</v>
      </c>
      <c r="E652" s="164">
        <v>43882</v>
      </c>
      <c r="F652" s="165">
        <v>1793000</v>
      </c>
    </row>
    <row r="653" spans="1:6" ht="17.100000000000001" customHeight="1">
      <c r="A653" s="137" t="s">
        <v>1327</v>
      </c>
      <c r="B653" s="137"/>
      <c r="C653" s="137"/>
      <c r="D653" s="163" t="s">
        <v>1450</v>
      </c>
      <c r="E653" s="164">
        <v>43896</v>
      </c>
      <c r="F653" s="165">
        <v>6303850</v>
      </c>
    </row>
    <row r="654" spans="1:6" ht="17.100000000000001" customHeight="1">
      <c r="A654" s="137" t="s">
        <v>1327</v>
      </c>
      <c r="B654" s="137"/>
      <c r="C654" s="137"/>
      <c r="D654" s="163" t="s">
        <v>1451</v>
      </c>
      <c r="E654" s="164">
        <v>43896</v>
      </c>
      <c r="F654" s="165">
        <v>1480000</v>
      </c>
    </row>
    <row r="655" spans="1:6" ht="17.100000000000001" customHeight="1">
      <c r="A655" s="137" t="s">
        <v>1327</v>
      </c>
      <c r="B655" s="137"/>
      <c r="C655" s="137"/>
      <c r="D655" s="163" t="s">
        <v>1452</v>
      </c>
      <c r="E655" s="164">
        <v>43903</v>
      </c>
      <c r="F655" s="165">
        <v>1980000</v>
      </c>
    </row>
    <row r="656" spans="1:6" ht="17.100000000000001" customHeight="1">
      <c r="A656" s="137" t="s">
        <v>1327</v>
      </c>
      <c r="B656" s="137"/>
      <c r="C656" s="137"/>
      <c r="D656" s="163" t="s">
        <v>1453</v>
      </c>
      <c r="E656" s="164">
        <v>43913</v>
      </c>
      <c r="F656" s="165">
        <v>3684790</v>
      </c>
    </row>
    <row r="657" spans="1:6" ht="17.100000000000001" customHeight="1">
      <c r="A657" s="137" t="s">
        <v>1327</v>
      </c>
      <c r="B657" s="137"/>
      <c r="C657" s="137"/>
      <c r="D657" s="163" t="s">
        <v>1454</v>
      </c>
      <c r="E657" s="164">
        <v>43921</v>
      </c>
      <c r="F657" s="165">
        <v>21364750</v>
      </c>
    </row>
    <row r="658" spans="1:6" ht="17.100000000000001" customHeight="1">
      <c r="A658" s="137" t="s">
        <v>1327</v>
      </c>
      <c r="B658" s="137"/>
      <c r="C658" s="137"/>
      <c r="D658" s="163" t="s">
        <v>1455</v>
      </c>
      <c r="E658" s="164">
        <v>43921</v>
      </c>
      <c r="F658" s="165">
        <v>4500000</v>
      </c>
    </row>
    <row r="659" spans="1:6" ht="17.100000000000001" customHeight="1">
      <c r="A659" s="137" t="s">
        <v>1327</v>
      </c>
      <c r="B659" s="137"/>
      <c r="C659" s="137"/>
      <c r="D659" s="163" t="s">
        <v>1456</v>
      </c>
      <c r="E659" s="164">
        <v>43922</v>
      </c>
      <c r="F659" s="165">
        <v>3399000</v>
      </c>
    </row>
    <row r="660" spans="1:6" ht="17.100000000000001" customHeight="1">
      <c r="A660" s="137" t="s">
        <v>1327</v>
      </c>
      <c r="B660" s="137"/>
      <c r="C660" s="137"/>
      <c r="D660" s="163" t="s">
        <v>1457</v>
      </c>
      <c r="E660" s="164">
        <v>43931</v>
      </c>
      <c r="F660" s="165">
        <v>9636000</v>
      </c>
    </row>
    <row r="661" spans="1:6" ht="17.100000000000001" customHeight="1">
      <c r="A661" s="137" t="s">
        <v>1327</v>
      </c>
      <c r="B661" s="137"/>
      <c r="C661" s="137"/>
      <c r="D661" s="163" t="s">
        <v>1458</v>
      </c>
      <c r="E661" s="164">
        <v>43931</v>
      </c>
      <c r="F661" s="165">
        <v>27128700</v>
      </c>
    </row>
    <row r="662" spans="1:6" ht="17.100000000000001" customHeight="1">
      <c r="A662" s="137" t="s">
        <v>1327</v>
      </c>
      <c r="B662" s="137"/>
      <c r="C662" s="137"/>
      <c r="D662" s="163" t="s">
        <v>1459</v>
      </c>
      <c r="E662" s="164">
        <v>43931</v>
      </c>
      <c r="F662" s="165">
        <v>824420</v>
      </c>
    </row>
    <row r="663" spans="1:6" ht="17.100000000000001" customHeight="1">
      <c r="A663" s="137" t="s">
        <v>1327</v>
      </c>
      <c r="B663" s="137"/>
      <c r="C663" s="137"/>
      <c r="D663" s="163" t="s">
        <v>1460</v>
      </c>
      <c r="E663" s="164">
        <v>43942</v>
      </c>
      <c r="F663" s="165">
        <v>22581270</v>
      </c>
    </row>
    <row r="664" spans="1:6" ht="17.100000000000001" customHeight="1">
      <c r="A664" s="137" t="s">
        <v>1327</v>
      </c>
      <c r="B664" s="137"/>
      <c r="C664" s="137"/>
      <c r="D664" s="163" t="s">
        <v>1461</v>
      </c>
      <c r="E664" s="164">
        <v>43949</v>
      </c>
      <c r="F664" s="165">
        <v>1980000</v>
      </c>
    </row>
    <row r="665" spans="1:6" ht="17.100000000000001" customHeight="1">
      <c r="A665" s="137" t="s">
        <v>1327</v>
      </c>
      <c r="B665" s="137"/>
      <c r="C665" s="137"/>
      <c r="D665" s="163" t="s">
        <v>1462</v>
      </c>
      <c r="E665" s="164">
        <v>43978</v>
      </c>
      <c r="F665" s="165">
        <v>400400</v>
      </c>
    </row>
    <row r="666" spans="1:6" ht="17.100000000000001" customHeight="1">
      <c r="A666" s="137" t="s">
        <v>1327</v>
      </c>
      <c r="B666" s="137"/>
      <c r="C666" s="137"/>
      <c r="D666" s="163" t="s">
        <v>1463</v>
      </c>
      <c r="E666" s="164">
        <v>43985</v>
      </c>
      <c r="F666" s="165">
        <v>9154000</v>
      </c>
    </row>
    <row r="667" spans="1:6" ht="17.100000000000001" customHeight="1">
      <c r="A667" s="137" t="s">
        <v>1327</v>
      </c>
      <c r="B667" s="137"/>
      <c r="C667" s="137"/>
      <c r="D667" s="163" t="s">
        <v>1464</v>
      </c>
      <c r="E667" s="164">
        <v>44006</v>
      </c>
      <c r="F667" s="165">
        <v>2400000</v>
      </c>
    </row>
    <row r="668" spans="1:6" ht="17.100000000000001" customHeight="1">
      <c r="A668" s="137" t="s">
        <v>1327</v>
      </c>
      <c r="B668" s="137"/>
      <c r="C668" s="137"/>
      <c r="D668" s="163" t="s">
        <v>1465</v>
      </c>
      <c r="E668" s="164">
        <v>44007</v>
      </c>
      <c r="F668" s="165">
        <v>800000</v>
      </c>
    </row>
    <row r="669" spans="1:6" ht="17.100000000000001" customHeight="1">
      <c r="A669" s="137" t="s">
        <v>1327</v>
      </c>
      <c r="B669" s="137"/>
      <c r="C669" s="137"/>
      <c r="D669" s="163" t="s">
        <v>1466</v>
      </c>
      <c r="E669" s="164">
        <v>44007</v>
      </c>
      <c r="F669" s="165">
        <v>495000</v>
      </c>
    </row>
    <row r="670" spans="1:6" ht="17.100000000000001" customHeight="1">
      <c r="A670" s="137" t="s">
        <v>1327</v>
      </c>
      <c r="B670" s="137"/>
      <c r="C670" s="137"/>
      <c r="D670" s="163" t="s">
        <v>1467</v>
      </c>
      <c r="E670" s="164">
        <v>44007</v>
      </c>
      <c r="F670" s="165">
        <v>330000</v>
      </c>
    </row>
    <row r="671" spans="1:6" ht="17.100000000000001" customHeight="1">
      <c r="A671" s="137" t="s">
        <v>1327</v>
      </c>
      <c r="B671" s="137"/>
      <c r="C671" s="137"/>
      <c r="D671" s="163" t="s">
        <v>1468</v>
      </c>
      <c r="E671" s="164">
        <v>44007</v>
      </c>
      <c r="F671" s="165">
        <v>660000</v>
      </c>
    </row>
    <row r="672" spans="1:6" ht="17.100000000000001" customHeight="1">
      <c r="A672" s="137" t="s">
        <v>1327</v>
      </c>
      <c r="B672" s="137"/>
      <c r="C672" s="137"/>
      <c r="D672" s="163" t="s">
        <v>1469</v>
      </c>
      <c r="E672" s="164">
        <v>44011</v>
      </c>
      <c r="F672" s="165">
        <v>21000000</v>
      </c>
    </row>
    <row r="673" spans="1:9" ht="17.100000000000001" customHeight="1">
      <c r="A673" s="137" t="s">
        <v>1327</v>
      </c>
      <c r="B673" s="137"/>
      <c r="C673" s="137"/>
      <c r="D673" s="163" t="s">
        <v>1470</v>
      </c>
      <c r="E673" s="164">
        <v>44012</v>
      </c>
      <c r="F673" s="165">
        <v>222200</v>
      </c>
    </row>
    <row r="674" spans="1:9" ht="17.100000000000001" customHeight="1">
      <c r="A674" s="137" t="s">
        <v>1327</v>
      </c>
      <c r="B674" s="137"/>
      <c r="C674" s="137"/>
      <c r="D674" s="163" t="s">
        <v>1471</v>
      </c>
      <c r="E674" s="164">
        <v>44012</v>
      </c>
      <c r="F674" s="165">
        <v>307000</v>
      </c>
    </row>
    <row r="675" spans="1:9" ht="17.100000000000001" customHeight="1">
      <c r="A675" s="137" t="s">
        <v>1327</v>
      </c>
      <c r="B675" s="137"/>
      <c r="C675" s="137"/>
      <c r="D675" s="166" t="s">
        <v>1472</v>
      </c>
      <c r="E675" s="164">
        <v>44043</v>
      </c>
      <c r="F675" s="165">
        <v>957000</v>
      </c>
    </row>
    <row r="676" spans="1:9" ht="17.100000000000001" customHeight="1">
      <c r="A676" s="127" t="s">
        <v>1327</v>
      </c>
      <c r="B676" s="127"/>
      <c r="C676" s="127"/>
      <c r="D676" s="167" t="s">
        <v>1473</v>
      </c>
      <c r="E676" s="131">
        <v>44085</v>
      </c>
      <c r="F676" s="118">
        <v>429000</v>
      </c>
    </row>
    <row r="677" spans="1:9" s="168" customFormat="1" ht="17.100000000000001" customHeight="1">
      <c r="A677" s="127" t="s">
        <v>1327</v>
      </c>
      <c r="B677" s="127"/>
      <c r="C677" s="127"/>
      <c r="D677" s="167" t="s">
        <v>1474</v>
      </c>
      <c r="E677" s="131">
        <v>44242</v>
      </c>
      <c r="F677" s="118">
        <v>480000</v>
      </c>
      <c r="H677" s="169"/>
      <c r="I677" s="169"/>
    </row>
    <row r="678" spans="1:9" s="168" customFormat="1" ht="17.100000000000001" customHeight="1">
      <c r="A678" s="127" t="s">
        <v>1327</v>
      </c>
      <c r="B678" s="127"/>
      <c r="C678" s="127"/>
      <c r="D678" s="167" t="s">
        <v>1475</v>
      </c>
      <c r="E678" s="131">
        <v>44270</v>
      </c>
      <c r="F678" s="118">
        <v>2947000</v>
      </c>
      <c r="G678" s="169"/>
      <c r="H678" s="169"/>
      <c r="I678" s="170"/>
    </row>
    <row r="679" spans="1:9" s="168" customFormat="1" ht="17.100000000000001" customHeight="1">
      <c r="A679" s="127" t="s">
        <v>1327</v>
      </c>
      <c r="B679" s="127"/>
      <c r="C679" s="127"/>
      <c r="D679" s="167" t="s">
        <v>1476</v>
      </c>
      <c r="E679" s="131">
        <v>44273</v>
      </c>
      <c r="F679" s="118">
        <v>814370</v>
      </c>
      <c r="G679" s="169"/>
      <c r="H679" s="169"/>
      <c r="I679" s="170"/>
    </row>
    <row r="680" spans="1:9" s="114" customFormat="1" ht="17.100000000000001" customHeight="1">
      <c r="A680" s="127" t="s">
        <v>1327</v>
      </c>
      <c r="B680" s="127"/>
      <c r="C680" s="127"/>
      <c r="D680" s="167" t="s">
        <v>1477</v>
      </c>
      <c r="E680" s="131">
        <v>44281</v>
      </c>
      <c r="F680" s="118">
        <v>8000000</v>
      </c>
      <c r="G680" s="171"/>
      <c r="H680" s="169"/>
      <c r="I680" s="170"/>
    </row>
    <row r="681" spans="1:9" s="114" customFormat="1" ht="17.100000000000001" customHeight="1">
      <c r="A681" s="127" t="s">
        <v>1327</v>
      </c>
      <c r="B681" s="127"/>
      <c r="C681" s="127"/>
      <c r="D681" s="167" t="s">
        <v>1478</v>
      </c>
      <c r="E681" s="131">
        <v>44292</v>
      </c>
      <c r="F681" s="118">
        <v>21825220</v>
      </c>
      <c r="G681" s="171"/>
      <c r="H681" s="169"/>
      <c r="I681" s="170"/>
    </row>
    <row r="682" spans="1:9" s="114" customFormat="1" ht="17.100000000000001" customHeight="1">
      <c r="A682" s="127" t="s">
        <v>1327</v>
      </c>
      <c r="B682" s="127"/>
      <c r="C682" s="127"/>
      <c r="D682" s="167" t="s">
        <v>1479</v>
      </c>
      <c r="E682" s="131">
        <v>44369</v>
      </c>
      <c r="F682" s="118">
        <v>4000000</v>
      </c>
      <c r="G682" s="171"/>
      <c r="H682" s="169"/>
      <c r="I682" s="170"/>
    </row>
    <row r="683" spans="1:9" s="114" customFormat="1" ht="17.100000000000001" customHeight="1">
      <c r="A683" s="127" t="s">
        <v>1327</v>
      </c>
      <c r="B683" s="127"/>
      <c r="C683" s="127"/>
      <c r="D683" s="167" t="s">
        <v>1480</v>
      </c>
      <c r="E683" s="131">
        <v>44377</v>
      </c>
      <c r="F683" s="118">
        <v>10340000</v>
      </c>
      <c r="G683" s="171"/>
      <c r="H683" s="169"/>
      <c r="I683" s="170"/>
    </row>
    <row r="684" spans="1:9" s="114" customFormat="1" ht="17.100000000000001" customHeight="1">
      <c r="A684" s="127" t="s">
        <v>1327</v>
      </c>
      <c r="B684" s="127"/>
      <c r="C684" s="127"/>
      <c r="D684" s="167" t="s">
        <v>1481</v>
      </c>
      <c r="E684" s="131">
        <v>44377</v>
      </c>
      <c r="F684" s="118">
        <v>3400000</v>
      </c>
      <c r="G684" s="171"/>
      <c r="H684" s="169"/>
      <c r="I684" s="170"/>
    </row>
    <row r="685" spans="1:9" s="114" customFormat="1" ht="17.100000000000001" customHeight="1">
      <c r="A685" s="127" t="s">
        <v>1327</v>
      </c>
      <c r="B685" s="127"/>
      <c r="C685" s="127"/>
      <c r="D685" s="167" t="s">
        <v>1482</v>
      </c>
      <c r="E685" s="131">
        <v>44377</v>
      </c>
      <c r="F685" s="118">
        <v>8008000</v>
      </c>
      <c r="G685" s="171"/>
      <c r="H685" s="169"/>
      <c r="I685" s="170"/>
    </row>
    <row r="686" spans="1:9" s="114" customFormat="1" ht="17.100000000000001" customHeight="1">
      <c r="A686" s="127" t="s">
        <v>1327</v>
      </c>
      <c r="B686" s="127"/>
      <c r="C686" s="127"/>
      <c r="D686" s="167" t="s">
        <v>1483</v>
      </c>
      <c r="E686" s="131">
        <v>44377</v>
      </c>
      <c r="F686" s="118">
        <v>32054160</v>
      </c>
      <c r="G686" s="171"/>
      <c r="H686" s="169"/>
      <c r="I686" s="170"/>
    </row>
    <row r="687" spans="1:9" s="114" customFormat="1" ht="17.100000000000001" customHeight="1">
      <c r="A687" s="127" t="s">
        <v>1327</v>
      </c>
      <c r="B687" s="127"/>
      <c r="C687" s="127"/>
      <c r="D687" s="167" t="s">
        <v>1484</v>
      </c>
      <c r="E687" s="131">
        <v>44439</v>
      </c>
      <c r="F687" s="118">
        <v>3490000</v>
      </c>
      <c r="G687" s="171"/>
      <c r="H687" s="169"/>
      <c r="I687" s="170"/>
    </row>
    <row r="688" spans="1:9" s="114" customFormat="1" ht="17.100000000000001" customHeight="1">
      <c r="A688" s="127" t="s">
        <v>1327</v>
      </c>
      <c r="B688" s="127"/>
      <c r="C688" s="127"/>
      <c r="D688" s="167" t="s">
        <v>1485</v>
      </c>
      <c r="E688" s="131">
        <v>44449</v>
      </c>
      <c r="F688" s="118">
        <v>8085000</v>
      </c>
      <c r="G688" s="171"/>
      <c r="H688" s="169"/>
      <c r="I688" s="170"/>
    </row>
    <row r="689" spans="1:9" s="114" customFormat="1" ht="17.100000000000001" customHeight="1">
      <c r="A689" s="127" t="s">
        <v>1327</v>
      </c>
      <c r="B689" s="127"/>
      <c r="C689" s="127"/>
      <c r="D689" s="167" t="s">
        <v>1486</v>
      </c>
      <c r="E689" s="131">
        <v>44449</v>
      </c>
      <c r="F689" s="118">
        <v>1879900</v>
      </c>
      <c r="G689" s="171"/>
      <c r="H689" s="169"/>
      <c r="I689" s="170"/>
    </row>
    <row r="690" spans="1:9" s="114" customFormat="1" ht="17.100000000000001" customHeight="1">
      <c r="A690" s="127" t="s">
        <v>1327</v>
      </c>
      <c r="B690" s="127"/>
      <c r="C690" s="127"/>
      <c r="D690" s="167" t="s">
        <v>1487</v>
      </c>
      <c r="E690" s="131">
        <v>44455</v>
      </c>
      <c r="F690" s="118">
        <v>1090100</v>
      </c>
      <c r="G690" s="171"/>
      <c r="H690" s="169"/>
      <c r="I690" s="170"/>
    </row>
    <row r="691" spans="1:9" s="114" customFormat="1" ht="17.100000000000001" customHeight="1">
      <c r="A691" s="127" t="s">
        <v>1327</v>
      </c>
      <c r="B691" s="127"/>
      <c r="C691" s="127"/>
      <c r="D691" s="167" t="s">
        <v>1488</v>
      </c>
      <c r="E691" s="131">
        <v>44455</v>
      </c>
      <c r="F691" s="118">
        <v>640000</v>
      </c>
      <c r="G691" s="171"/>
      <c r="H691" s="169"/>
      <c r="I691" s="170"/>
    </row>
    <row r="692" spans="1:9" s="114" customFormat="1" ht="17.100000000000001" customHeight="1">
      <c r="A692" s="127" t="s">
        <v>1327</v>
      </c>
      <c r="B692" s="127"/>
      <c r="C692" s="127"/>
      <c r="D692" s="167" t="s">
        <v>1489</v>
      </c>
      <c r="E692" s="131">
        <v>44455</v>
      </c>
      <c r="F692" s="118">
        <v>111700</v>
      </c>
      <c r="G692" s="171"/>
      <c r="H692" s="169"/>
      <c r="I692" s="170"/>
    </row>
    <row r="693" spans="1:9" s="114" customFormat="1" ht="17.100000000000001" customHeight="1">
      <c r="A693" s="127" t="s">
        <v>1327</v>
      </c>
      <c r="B693" s="127"/>
      <c r="C693" s="127"/>
      <c r="D693" s="167" t="s">
        <v>1490</v>
      </c>
      <c r="E693" s="131">
        <v>44483</v>
      </c>
      <c r="F693" s="118">
        <v>1532220</v>
      </c>
      <c r="G693" s="171"/>
      <c r="H693" s="169"/>
      <c r="I693" s="170"/>
    </row>
    <row r="694" spans="1:9" s="114" customFormat="1" ht="17.100000000000001" customHeight="1">
      <c r="A694" s="127" t="s">
        <v>1327</v>
      </c>
      <c r="B694" s="127"/>
      <c r="C694" s="127"/>
      <c r="D694" s="167" t="s">
        <v>1491</v>
      </c>
      <c r="E694" s="131">
        <v>44497</v>
      </c>
      <c r="F694" s="118">
        <v>66000000</v>
      </c>
      <c r="G694" s="171"/>
      <c r="H694" s="169"/>
      <c r="I694" s="170"/>
    </row>
    <row r="695" spans="1:9" s="114" customFormat="1" ht="17.100000000000001" customHeight="1">
      <c r="A695" s="127" t="s">
        <v>1327</v>
      </c>
      <c r="B695" s="127"/>
      <c r="C695" s="127"/>
      <c r="D695" s="167" t="s">
        <v>1492</v>
      </c>
      <c r="E695" s="131">
        <v>44498</v>
      </c>
      <c r="F695" s="118">
        <v>1448000</v>
      </c>
      <c r="G695" s="171"/>
      <c r="H695" s="169"/>
      <c r="I695" s="170"/>
    </row>
    <row r="696" spans="1:9" s="114" customFormat="1" ht="17.100000000000001" customHeight="1">
      <c r="A696" s="127" t="s">
        <v>1327</v>
      </c>
      <c r="B696" s="127"/>
      <c r="C696" s="127"/>
      <c r="D696" s="167" t="s">
        <v>1493</v>
      </c>
      <c r="E696" s="131">
        <v>44554</v>
      </c>
      <c r="F696" s="118">
        <v>1560000</v>
      </c>
      <c r="G696" s="171"/>
      <c r="H696" s="169"/>
      <c r="I696" s="170"/>
    </row>
    <row r="697" spans="1:9" s="114" customFormat="1" ht="17.100000000000001" customHeight="1">
      <c r="A697" s="127" t="s">
        <v>1327</v>
      </c>
      <c r="B697" s="127"/>
      <c r="C697" s="127"/>
      <c r="D697" s="172" t="s">
        <v>1494</v>
      </c>
      <c r="E697" s="173" t="s">
        <v>1408</v>
      </c>
      <c r="F697" s="174">
        <v>4950000</v>
      </c>
      <c r="G697" s="171"/>
      <c r="H697" s="169"/>
      <c r="I697" s="170"/>
    </row>
    <row r="698" spans="1:9" s="114" customFormat="1" ht="17.100000000000001" customHeight="1">
      <c r="A698" s="127" t="s">
        <v>1327</v>
      </c>
      <c r="B698" s="127"/>
      <c r="C698" s="127"/>
      <c r="D698" s="172" t="s">
        <v>1495</v>
      </c>
      <c r="E698" s="173" t="s">
        <v>1409</v>
      </c>
      <c r="F698" s="174">
        <v>2640000</v>
      </c>
      <c r="G698" s="171"/>
      <c r="H698" s="169"/>
      <c r="I698" s="170"/>
    </row>
    <row r="699" spans="1:9" s="114" customFormat="1" ht="17.100000000000001" customHeight="1">
      <c r="A699" s="127" t="s">
        <v>1327</v>
      </c>
      <c r="B699" s="127"/>
      <c r="C699" s="127"/>
      <c r="D699" s="172" t="s">
        <v>1496</v>
      </c>
      <c r="E699" s="173" t="s">
        <v>1410</v>
      </c>
      <c r="F699" s="174">
        <v>14406000</v>
      </c>
      <c r="G699" s="171"/>
      <c r="H699" s="169"/>
      <c r="I699" s="170"/>
    </row>
    <row r="700" spans="1:9" s="114" customFormat="1" ht="17.100000000000001" customHeight="1">
      <c r="A700" s="127" t="s">
        <v>1327</v>
      </c>
      <c r="B700" s="127"/>
      <c r="C700" s="127"/>
      <c r="D700" s="172" t="s">
        <v>1497</v>
      </c>
      <c r="E700" s="173" t="s">
        <v>1422</v>
      </c>
      <c r="F700" s="174">
        <v>125000</v>
      </c>
      <c r="G700" s="171"/>
      <c r="H700" s="169"/>
      <c r="I700" s="170"/>
    </row>
    <row r="701" spans="1:9" s="114" customFormat="1" ht="17.100000000000001" customHeight="1">
      <c r="A701" s="127" t="s">
        <v>1327</v>
      </c>
      <c r="B701" s="127"/>
      <c r="C701" s="127"/>
      <c r="D701" s="172" t="s">
        <v>1498</v>
      </c>
      <c r="E701" s="173" t="s">
        <v>1423</v>
      </c>
      <c r="F701" s="174">
        <v>13051610</v>
      </c>
      <c r="G701" s="171"/>
      <c r="H701" s="169"/>
      <c r="I701" s="170"/>
    </row>
    <row r="702" spans="1:9" s="114" customFormat="1" ht="17.100000000000001" customHeight="1">
      <c r="A702" s="127" t="s">
        <v>1327</v>
      </c>
      <c r="B702" s="127"/>
      <c r="C702" s="127"/>
      <c r="D702" s="172" t="s">
        <v>1499</v>
      </c>
      <c r="E702" s="173" t="s">
        <v>1423</v>
      </c>
      <c r="F702" s="174">
        <v>2850000</v>
      </c>
      <c r="G702" s="171"/>
      <c r="H702" s="169"/>
      <c r="I702" s="170"/>
    </row>
    <row r="703" spans="1:9" s="114" customFormat="1" ht="17.100000000000001" customHeight="1">
      <c r="A703" s="127" t="s">
        <v>1327</v>
      </c>
      <c r="B703" s="127"/>
      <c r="C703" s="127"/>
      <c r="D703" s="172" t="s">
        <v>1500</v>
      </c>
      <c r="E703" s="173" t="s">
        <v>1423</v>
      </c>
      <c r="F703" s="174">
        <v>17873440</v>
      </c>
      <c r="G703" s="171"/>
      <c r="H703" s="169"/>
      <c r="I703" s="170"/>
    </row>
    <row r="704" spans="1:9" s="114" customFormat="1" ht="17.100000000000001" customHeight="1">
      <c r="A704" s="127" t="s">
        <v>1327</v>
      </c>
      <c r="B704" s="127"/>
      <c r="C704" s="127"/>
      <c r="D704" s="172" t="s">
        <v>1501</v>
      </c>
      <c r="E704" s="173" t="s">
        <v>1411</v>
      </c>
      <c r="F704" s="174">
        <v>1298000</v>
      </c>
      <c r="G704" s="171"/>
      <c r="H704" s="169"/>
      <c r="I704" s="170"/>
    </row>
    <row r="705" spans="1:9" s="114" customFormat="1" ht="17.100000000000001" customHeight="1">
      <c r="A705" s="127" t="s">
        <v>1327</v>
      </c>
      <c r="B705" s="127"/>
      <c r="C705" s="127"/>
      <c r="D705" s="172" t="s">
        <v>1502</v>
      </c>
      <c r="E705" s="173" t="s">
        <v>1411</v>
      </c>
      <c r="F705" s="174">
        <v>2090000</v>
      </c>
      <c r="G705" s="171"/>
      <c r="H705" s="169"/>
      <c r="I705" s="170"/>
    </row>
    <row r="706" spans="1:9" s="114" customFormat="1" ht="17.100000000000001" customHeight="1">
      <c r="A706" s="127" t="s">
        <v>1327</v>
      </c>
      <c r="B706" s="127"/>
      <c r="C706" s="127"/>
      <c r="D706" s="172" t="s">
        <v>1503</v>
      </c>
      <c r="E706" s="173" t="s">
        <v>1424</v>
      </c>
      <c r="F706" s="174">
        <v>13180740</v>
      </c>
      <c r="G706" s="171"/>
      <c r="H706" s="169"/>
      <c r="I706" s="170"/>
    </row>
    <row r="707" spans="1:9" s="114" customFormat="1" ht="17.100000000000001" customHeight="1">
      <c r="A707" s="127" t="s">
        <v>1327</v>
      </c>
      <c r="B707" s="127"/>
      <c r="C707" s="127"/>
      <c r="D707" s="172" t="s">
        <v>1504</v>
      </c>
      <c r="E707" s="173" t="s">
        <v>1412</v>
      </c>
      <c r="F707" s="174">
        <v>776000</v>
      </c>
      <c r="G707" s="171"/>
      <c r="H707" s="169"/>
      <c r="I707" s="170"/>
    </row>
    <row r="708" spans="1:9" s="114" customFormat="1" ht="17.100000000000001" customHeight="1">
      <c r="A708" s="127" t="s">
        <v>1327</v>
      </c>
      <c r="B708" s="127"/>
      <c r="C708" s="127"/>
      <c r="D708" s="172" t="s">
        <v>1505</v>
      </c>
      <c r="E708" s="173" t="s">
        <v>1425</v>
      </c>
      <c r="F708" s="174">
        <v>7700000</v>
      </c>
      <c r="G708" s="171"/>
      <c r="H708" s="169"/>
      <c r="I708" s="170"/>
    </row>
    <row r="709" spans="1:9" s="114" customFormat="1" ht="17.100000000000001" customHeight="1">
      <c r="A709" s="127" t="s">
        <v>1327</v>
      </c>
      <c r="B709" s="127"/>
      <c r="C709" s="127"/>
      <c r="D709" s="172" t="s">
        <v>1506</v>
      </c>
      <c r="E709" s="173" t="s">
        <v>1425</v>
      </c>
      <c r="F709" s="174">
        <v>1023000</v>
      </c>
      <c r="G709" s="171"/>
      <c r="H709" s="169"/>
      <c r="I709" s="170"/>
    </row>
    <row r="710" spans="1:9" s="114" customFormat="1" ht="17.100000000000001" customHeight="1">
      <c r="A710" s="127" t="s">
        <v>1327</v>
      </c>
      <c r="B710" s="127"/>
      <c r="C710" s="127"/>
      <c r="D710" s="172" t="s">
        <v>1507</v>
      </c>
      <c r="E710" s="173" t="s">
        <v>1426</v>
      </c>
      <c r="F710" s="174">
        <v>2200000</v>
      </c>
      <c r="G710" s="171"/>
      <c r="H710" s="169"/>
      <c r="I710" s="170"/>
    </row>
    <row r="711" spans="1:9" s="114" customFormat="1" ht="17.100000000000001" customHeight="1">
      <c r="A711" s="127" t="s">
        <v>1327</v>
      </c>
      <c r="B711" s="127"/>
      <c r="C711" s="127"/>
      <c r="D711" s="172" t="s">
        <v>1508</v>
      </c>
      <c r="E711" s="173" t="s">
        <v>1427</v>
      </c>
      <c r="F711" s="174">
        <v>40044370</v>
      </c>
      <c r="G711" s="171"/>
      <c r="H711" s="169"/>
      <c r="I711" s="170"/>
    </row>
    <row r="712" spans="1:9" s="114" customFormat="1" ht="17.100000000000001" customHeight="1">
      <c r="A712" s="127" t="s">
        <v>1327</v>
      </c>
      <c r="B712" s="127"/>
      <c r="C712" s="127"/>
      <c r="D712" s="172" t="s">
        <v>1509</v>
      </c>
      <c r="E712" s="173" t="s">
        <v>1428</v>
      </c>
      <c r="F712" s="174">
        <v>7840000</v>
      </c>
      <c r="G712" s="171"/>
      <c r="H712" s="169"/>
      <c r="I712" s="170"/>
    </row>
    <row r="713" spans="1:9" s="114" customFormat="1" ht="17.100000000000001" customHeight="1">
      <c r="A713" s="127" t="s">
        <v>1327</v>
      </c>
      <c r="B713" s="127"/>
      <c r="C713" s="127"/>
      <c r="D713" s="172" t="s">
        <v>1510</v>
      </c>
      <c r="E713" s="173" t="s">
        <v>1413</v>
      </c>
      <c r="F713" s="174">
        <v>850000</v>
      </c>
      <c r="G713" s="171"/>
      <c r="H713" s="169"/>
      <c r="I713" s="170"/>
    </row>
    <row r="714" spans="1:9" s="114" customFormat="1" ht="17.100000000000001" customHeight="1">
      <c r="A714" s="127" t="s">
        <v>1327</v>
      </c>
      <c r="B714" s="127"/>
      <c r="C714" s="127"/>
      <c r="D714" s="172" t="s">
        <v>1511</v>
      </c>
      <c r="E714" s="173" t="s">
        <v>1413</v>
      </c>
      <c r="F714" s="174">
        <v>1890000</v>
      </c>
      <c r="G714" s="171"/>
      <c r="H714" s="169"/>
      <c r="I714" s="170"/>
    </row>
    <row r="715" spans="1:9" s="114" customFormat="1" ht="17.100000000000001" customHeight="1">
      <c r="A715" s="127" t="s">
        <v>1327</v>
      </c>
      <c r="B715" s="127"/>
      <c r="C715" s="127"/>
      <c r="D715" s="172" t="s">
        <v>1512</v>
      </c>
      <c r="E715" s="173" t="s">
        <v>1414</v>
      </c>
      <c r="F715" s="174">
        <v>561000</v>
      </c>
      <c r="G715" s="171"/>
      <c r="H715" s="169"/>
      <c r="I715" s="170"/>
    </row>
    <row r="716" spans="1:9" s="114" customFormat="1" ht="17.100000000000001" customHeight="1">
      <c r="A716" s="127" t="s">
        <v>1327</v>
      </c>
      <c r="B716" s="127"/>
      <c r="C716" s="127"/>
      <c r="D716" s="172" t="s">
        <v>1513</v>
      </c>
      <c r="E716" s="173" t="s">
        <v>1414</v>
      </c>
      <c r="F716" s="174">
        <v>330000</v>
      </c>
      <c r="G716" s="171"/>
      <c r="H716" s="169"/>
      <c r="I716" s="170"/>
    </row>
    <row r="717" spans="1:9" s="114" customFormat="1" ht="17.100000000000001" customHeight="1">
      <c r="A717" s="127" t="s">
        <v>1327</v>
      </c>
      <c r="B717" s="127"/>
      <c r="C717" s="127"/>
      <c r="D717" s="172" t="s">
        <v>1514</v>
      </c>
      <c r="E717" s="173" t="s">
        <v>1415</v>
      </c>
      <c r="F717" s="174">
        <v>2010270</v>
      </c>
      <c r="G717" s="171"/>
      <c r="H717" s="169"/>
      <c r="I717" s="170"/>
    </row>
    <row r="718" spans="1:9" s="114" customFormat="1" ht="17.100000000000001" customHeight="1">
      <c r="A718" s="127" t="s">
        <v>1327</v>
      </c>
      <c r="B718" s="127"/>
      <c r="C718" s="127"/>
      <c r="D718" s="172" t="s">
        <v>1515</v>
      </c>
      <c r="E718" s="173" t="s">
        <v>1416</v>
      </c>
      <c r="F718" s="174">
        <v>517380</v>
      </c>
      <c r="G718" s="171"/>
      <c r="H718" s="169"/>
      <c r="I718" s="170"/>
    </row>
    <row r="719" spans="1:9" s="114" customFormat="1" ht="17.100000000000001" customHeight="1">
      <c r="A719" s="127" t="s">
        <v>1327</v>
      </c>
      <c r="B719" s="127"/>
      <c r="C719" s="127"/>
      <c r="D719" s="172" t="s">
        <v>1516</v>
      </c>
      <c r="E719" s="173" t="s">
        <v>1417</v>
      </c>
      <c r="F719" s="174">
        <v>2000000</v>
      </c>
      <c r="G719" s="171"/>
      <c r="H719" s="169"/>
      <c r="I719" s="170"/>
    </row>
    <row r="720" spans="1:9" s="114" customFormat="1" ht="17.100000000000001" customHeight="1">
      <c r="A720" s="127" t="s">
        <v>1327</v>
      </c>
      <c r="B720" s="127"/>
      <c r="C720" s="127"/>
      <c r="D720" s="172" t="s">
        <v>1517</v>
      </c>
      <c r="E720" s="173" t="s">
        <v>1429</v>
      </c>
      <c r="F720" s="174">
        <v>1356920</v>
      </c>
      <c r="G720" s="171"/>
      <c r="H720" s="169"/>
      <c r="I720" s="170"/>
    </row>
    <row r="721" spans="1:9" s="114" customFormat="1" ht="17.100000000000001" customHeight="1">
      <c r="A721" s="127" t="s">
        <v>1327</v>
      </c>
      <c r="B721" s="127"/>
      <c r="C721" s="127"/>
      <c r="D721" s="172" t="s">
        <v>1518</v>
      </c>
      <c r="E721" s="173" t="s">
        <v>1430</v>
      </c>
      <c r="F721" s="174">
        <v>649870</v>
      </c>
      <c r="G721" s="171"/>
      <c r="H721" s="169"/>
      <c r="I721" s="170"/>
    </row>
    <row r="722" spans="1:9" s="114" customFormat="1" ht="17.100000000000001" customHeight="1">
      <c r="A722" s="127" t="s">
        <v>1327</v>
      </c>
      <c r="B722" s="127"/>
      <c r="C722" s="127"/>
      <c r="D722" s="172" t="s">
        <v>1519</v>
      </c>
      <c r="E722" s="173" t="s">
        <v>1430</v>
      </c>
      <c r="F722" s="174">
        <v>3720000</v>
      </c>
      <c r="G722" s="171"/>
      <c r="H722" s="169"/>
      <c r="I722" s="170"/>
    </row>
    <row r="723" spans="1:9" s="114" customFormat="1" ht="17.100000000000001" customHeight="1">
      <c r="A723" s="127" t="s">
        <v>1327</v>
      </c>
      <c r="B723" s="127"/>
      <c r="C723" s="127"/>
      <c r="D723" s="172" t="s">
        <v>1520</v>
      </c>
      <c r="E723" s="173" t="s">
        <v>1418</v>
      </c>
      <c r="F723" s="174">
        <v>10760000</v>
      </c>
      <c r="G723" s="171"/>
      <c r="H723" s="169"/>
      <c r="I723" s="170"/>
    </row>
    <row r="724" spans="1:9" s="114" customFormat="1" ht="17.100000000000001" customHeight="1">
      <c r="A724" s="127" t="s">
        <v>1327</v>
      </c>
      <c r="B724" s="127"/>
      <c r="C724" s="127"/>
      <c r="D724" s="172" t="s">
        <v>1521</v>
      </c>
      <c r="E724" s="173" t="s">
        <v>1431</v>
      </c>
      <c r="F724" s="174">
        <v>1600000</v>
      </c>
      <c r="G724" s="171"/>
      <c r="H724" s="169"/>
      <c r="I724" s="170"/>
    </row>
    <row r="725" spans="1:9" s="114" customFormat="1" ht="17.100000000000001" customHeight="1">
      <c r="A725" s="127" t="s">
        <v>1421</v>
      </c>
      <c r="B725" s="127"/>
      <c r="C725" s="127"/>
      <c r="D725" s="172" t="s">
        <v>1522</v>
      </c>
      <c r="E725" s="173">
        <v>44909</v>
      </c>
      <c r="F725" s="174">
        <v>21491520</v>
      </c>
      <c r="G725" s="171"/>
      <c r="H725" s="169"/>
      <c r="I725" s="170"/>
    </row>
    <row r="726" spans="1:9" s="114" customFormat="1" ht="17.100000000000001" customHeight="1">
      <c r="A726" s="186" t="s">
        <v>1421</v>
      </c>
      <c r="B726" s="186"/>
      <c r="C726" s="186"/>
      <c r="D726" s="188" t="s">
        <v>1523</v>
      </c>
      <c r="E726" s="187" t="s">
        <v>1524</v>
      </c>
      <c r="F726" s="185">
        <v>5419140</v>
      </c>
      <c r="G726" s="171"/>
      <c r="H726" s="169"/>
      <c r="I726" s="170"/>
    </row>
    <row r="727" spans="1:9" s="114" customFormat="1" ht="17.100000000000001" customHeight="1">
      <c r="A727" s="186" t="s">
        <v>1421</v>
      </c>
      <c r="B727" s="186"/>
      <c r="C727" s="186"/>
      <c r="D727" s="188" t="s">
        <v>1525</v>
      </c>
      <c r="E727" s="187" t="s">
        <v>1526</v>
      </c>
      <c r="F727" s="185">
        <v>1495000</v>
      </c>
      <c r="G727" s="171"/>
      <c r="H727" s="169"/>
      <c r="I727" s="170"/>
    </row>
    <row r="728" spans="1:9" s="114" customFormat="1" ht="17.100000000000001" customHeight="1">
      <c r="A728" s="186" t="s">
        <v>1421</v>
      </c>
      <c r="B728" s="186"/>
      <c r="C728" s="186"/>
      <c r="D728" s="188" t="s">
        <v>1527</v>
      </c>
      <c r="E728" s="187" t="s">
        <v>1526</v>
      </c>
      <c r="F728" s="185">
        <v>705000</v>
      </c>
      <c r="G728" s="171"/>
      <c r="H728" s="169"/>
      <c r="I728" s="170"/>
    </row>
    <row r="729" spans="1:9" s="114" customFormat="1" ht="17.100000000000001" customHeight="1">
      <c r="A729" s="186" t="s">
        <v>1421</v>
      </c>
      <c r="B729" s="186"/>
      <c r="C729" s="186"/>
      <c r="D729" s="188" t="s">
        <v>1528</v>
      </c>
      <c r="E729" s="187" t="s">
        <v>1529</v>
      </c>
      <c r="F729" s="185">
        <v>23795880</v>
      </c>
      <c r="G729" s="171"/>
      <c r="H729" s="169"/>
      <c r="I729" s="170"/>
    </row>
    <row r="730" spans="1:9" s="114" customFormat="1" ht="17.100000000000001" customHeight="1">
      <c r="A730" s="186" t="s">
        <v>1421</v>
      </c>
      <c r="B730" s="186"/>
      <c r="C730" s="186"/>
      <c r="D730" s="188" t="s">
        <v>1530</v>
      </c>
      <c r="E730" s="187" t="s">
        <v>1531</v>
      </c>
      <c r="F730" s="185">
        <v>14799000</v>
      </c>
      <c r="G730" s="171"/>
      <c r="H730" s="169"/>
      <c r="I730" s="170"/>
    </row>
    <row r="731" spans="1:9" s="114" customFormat="1" ht="17.100000000000001" customHeight="1">
      <c r="A731" s="186" t="s">
        <v>1421</v>
      </c>
      <c r="B731" s="186"/>
      <c r="C731" s="186"/>
      <c r="D731" s="188" t="s">
        <v>1532</v>
      </c>
      <c r="E731" s="187" t="s">
        <v>1533</v>
      </c>
      <c r="F731" s="185">
        <v>2050000</v>
      </c>
      <c r="G731" s="171"/>
      <c r="H731" s="169"/>
      <c r="I731" s="170"/>
    </row>
    <row r="732" spans="1:9" s="114" customFormat="1" ht="17.100000000000001" customHeight="1">
      <c r="A732" s="186" t="s">
        <v>1421</v>
      </c>
      <c r="B732" s="186"/>
      <c r="C732" s="186"/>
      <c r="D732" s="188" t="s">
        <v>1534</v>
      </c>
      <c r="E732" s="187" t="s">
        <v>1535</v>
      </c>
      <c r="F732" s="185">
        <v>200000</v>
      </c>
      <c r="G732" s="171"/>
      <c r="H732" s="169"/>
      <c r="I732" s="170"/>
    </row>
    <row r="733" spans="1:9" s="114" customFormat="1" ht="17.100000000000001" customHeight="1">
      <c r="A733" s="186" t="s">
        <v>1421</v>
      </c>
      <c r="B733" s="186"/>
      <c r="C733" s="186"/>
      <c r="D733" s="188" t="s">
        <v>1536</v>
      </c>
      <c r="E733" s="187" t="s">
        <v>1535</v>
      </c>
      <c r="F733" s="185">
        <v>800000</v>
      </c>
      <c r="G733" s="171"/>
      <c r="H733" s="169"/>
      <c r="I733" s="170"/>
    </row>
    <row r="734" spans="1:9" s="114" customFormat="1" ht="17.100000000000001" customHeight="1">
      <c r="A734" s="186" t="s">
        <v>1421</v>
      </c>
      <c r="B734" s="186"/>
      <c r="C734" s="186"/>
      <c r="D734" s="188" t="s">
        <v>1537</v>
      </c>
      <c r="E734" s="187" t="s">
        <v>1538</v>
      </c>
      <c r="F734" s="185">
        <v>3166150</v>
      </c>
      <c r="G734" s="171"/>
      <c r="H734" s="169"/>
      <c r="I734" s="170"/>
    </row>
    <row r="735" spans="1:9" s="114" customFormat="1" ht="17.100000000000001" customHeight="1">
      <c r="A735" s="186" t="s">
        <v>1421</v>
      </c>
      <c r="B735" s="186"/>
      <c r="C735" s="186"/>
      <c r="D735" s="188" t="s">
        <v>1539</v>
      </c>
      <c r="E735" s="187" t="s">
        <v>1540</v>
      </c>
      <c r="F735" s="185">
        <v>914660</v>
      </c>
      <c r="G735" s="171"/>
      <c r="H735" s="169"/>
      <c r="I735" s="170"/>
    </row>
    <row r="736" spans="1:9" s="114" customFormat="1" ht="17.100000000000001" customHeight="1">
      <c r="A736" s="186" t="s">
        <v>1421</v>
      </c>
      <c r="B736" s="186"/>
      <c r="C736" s="186"/>
      <c r="D736" s="188" t="s">
        <v>1541</v>
      </c>
      <c r="E736" s="187" t="s">
        <v>1542</v>
      </c>
      <c r="F736" s="185">
        <v>5875000</v>
      </c>
      <c r="G736" s="171"/>
      <c r="H736" s="169"/>
      <c r="I736" s="170"/>
    </row>
    <row r="737" spans="1:9" s="114" customFormat="1" ht="17.100000000000001" customHeight="1">
      <c r="A737" s="186" t="s">
        <v>1421</v>
      </c>
      <c r="B737" s="186"/>
      <c r="C737" s="186"/>
      <c r="D737" s="188" t="s">
        <v>1543</v>
      </c>
      <c r="E737" s="187" t="s">
        <v>1544</v>
      </c>
      <c r="F737" s="185">
        <v>556332</v>
      </c>
      <c r="G737" s="171"/>
      <c r="H737" s="169"/>
      <c r="I737" s="170"/>
    </row>
    <row r="738" spans="1:9" s="114" customFormat="1" ht="17.100000000000001" customHeight="1">
      <c r="A738" s="186" t="s">
        <v>1421</v>
      </c>
      <c r="B738" s="186"/>
      <c r="C738" s="186"/>
      <c r="D738" s="188" t="s">
        <v>1545</v>
      </c>
      <c r="E738" s="187" t="s">
        <v>1544</v>
      </c>
      <c r="F738" s="185">
        <v>342600</v>
      </c>
      <c r="G738" s="171"/>
      <c r="H738" s="169"/>
      <c r="I738" s="170"/>
    </row>
    <row r="739" spans="1:9" s="114" customFormat="1" ht="17.100000000000001" customHeight="1">
      <c r="A739" s="186" t="s">
        <v>1421</v>
      </c>
      <c r="B739" s="186"/>
      <c r="C739" s="186"/>
      <c r="D739" s="188" t="s">
        <v>1546</v>
      </c>
      <c r="E739" s="187" t="s">
        <v>1544</v>
      </c>
      <c r="F739" s="185">
        <v>217700</v>
      </c>
      <c r="G739" s="171"/>
      <c r="H739" s="169"/>
      <c r="I739" s="170"/>
    </row>
    <row r="740" spans="1:9" s="114" customFormat="1" ht="17.100000000000001" customHeight="1">
      <c r="A740" s="186" t="s">
        <v>1421</v>
      </c>
      <c r="B740" s="186"/>
      <c r="C740" s="186"/>
      <c r="D740" s="188" t="s">
        <v>1547</v>
      </c>
      <c r="E740" s="187" t="s">
        <v>1548</v>
      </c>
      <c r="F740" s="185">
        <v>368000</v>
      </c>
      <c r="G740" s="171"/>
      <c r="H740" s="169"/>
      <c r="I740" s="170"/>
    </row>
    <row r="741" spans="1:9" s="114" customFormat="1" ht="17.100000000000001" customHeight="1">
      <c r="A741" s="186" t="s">
        <v>1421</v>
      </c>
      <c r="B741" s="186"/>
      <c r="C741" s="186"/>
      <c r="D741" s="188" t="s">
        <v>1549</v>
      </c>
      <c r="E741" s="187" t="s">
        <v>1548</v>
      </c>
      <c r="F741" s="185">
        <v>199000</v>
      </c>
      <c r="G741" s="171"/>
      <c r="H741" s="169"/>
      <c r="I741" s="170"/>
    </row>
    <row r="742" spans="1:9" s="114" customFormat="1" ht="17.100000000000001" customHeight="1">
      <c r="A742" s="186" t="s">
        <v>1421</v>
      </c>
      <c r="B742" s="186"/>
      <c r="C742" s="186"/>
      <c r="D742" s="188" t="s">
        <v>1550</v>
      </c>
      <c r="E742" s="187" t="s">
        <v>1551</v>
      </c>
      <c r="F742" s="185">
        <v>2210360</v>
      </c>
      <c r="G742" s="171"/>
      <c r="H742" s="169"/>
      <c r="I742" s="170"/>
    </row>
    <row r="743" spans="1:9" s="114" customFormat="1" ht="17.100000000000001" customHeight="1">
      <c r="A743" s="186" t="s">
        <v>1421</v>
      </c>
      <c r="B743" s="186"/>
      <c r="C743" s="186"/>
      <c r="D743" s="188" t="s">
        <v>1552</v>
      </c>
      <c r="E743" s="187" t="s">
        <v>1553</v>
      </c>
      <c r="F743" s="185">
        <v>35200000</v>
      </c>
      <c r="G743" s="171"/>
      <c r="H743" s="169"/>
      <c r="I743" s="170"/>
    </row>
    <row r="744" spans="1:9" ht="24" customHeight="1">
      <c r="A744" s="197" t="s">
        <v>1041</v>
      </c>
      <c r="B744" s="197"/>
      <c r="C744" s="197"/>
      <c r="D744" s="198"/>
      <c r="E744" s="198"/>
      <c r="F744" s="145">
        <f>SUM(F15:F743)</f>
        <v>2656955420</v>
      </c>
    </row>
    <row r="745" spans="1:9" ht="17.100000000000001" customHeight="1">
      <c r="A745" s="60" t="s">
        <v>1045</v>
      </c>
      <c r="B745" s="60"/>
      <c r="C745" s="60"/>
      <c r="D745" s="146" t="s">
        <v>1077</v>
      </c>
      <c r="E745" s="60" t="s">
        <v>197</v>
      </c>
      <c r="F745" s="63">
        <v>176000</v>
      </c>
    </row>
    <row r="746" spans="1:9" ht="17.100000000000001" customHeight="1">
      <c r="A746" s="60" t="s">
        <v>1045</v>
      </c>
      <c r="B746" s="60"/>
      <c r="C746" s="60"/>
      <c r="D746" s="146" t="s">
        <v>1078</v>
      </c>
      <c r="E746" s="60" t="s">
        <v>206</v>
      </c>
      <c r="F746" s="63">
        <v>8580000</v>
      </c>
    </row>
    <row r="747" spans="1:9" ht="17.100000000000001" customHeight="1">
      <c r="A747" s="60" t="s">
        <v>1045</v>
      </c>
      <c r="B747" s="60"/>
      <c r="C747" s="60"/>
      <c r="D747" s="146" t="s">
        <v>1046</v>
      </c>
      <c r="E747" s="60" t="s">
        <v>208</v>
      </c>
      <c r="F747" s="63">
        <v>2062360</v>
      </c>
    </row>
    <row r="748" spans="1:9" ht="17.100000000000001" customHeight="1">
      <c r="A748" s="60" t="s">
        <v>1045</v>
      </c>
      <c r="B748" s="60"/>
      <c r="C748" s="60"/>
      <c r="D748" s="146" t="s">
        <v>1079</v>
      </c>
      <c r="E748" s="60" t="s">
        <v>214</v>
      </c>
      <c r="F748" s="63">
        <v>2227500</v>
      </c>
    </row>
    <row r="749" spans="1:9" ht="17.100000000000001" customHeight="1">
      <c r="A749" s="60" t="s">
        <v>1045</v>
      </c>
      <c r="B749" s="60"/>
      <c r="C749" s="60"/>
      <c r="D749" s="146" t="s">
        <v>1080</v>
      </c>
      <c r="E749" s="60" t="s">
        <v>220</v>
      </c>
      <c r="F749" s="63">
        <v>570810</v>
      </c>
    </row>
    <row r="750" spans="1:9" ht="17.100000000000001" customHeight="1">
      <c r="A750" s="60" t="s">
        <v>1045</v>
      </c>
      <c r="B750" s="60"/>
      <c r="C750" s="60"/>
      <c r="D750" s="146" t="s">
        <v>1047</v>
      </c>
      <c r="E750" s="60" t="s">
        <v>246</v>
      </c>
      <c r="F750" s="63">
        <v>5280000</v>
      </c>
    </row>
    <row r="751" spans="1:9" s="3" customFormat="1" ht="17.100000000000001" customHeight="1">
      <c r="A751" s="60" t="s">
        <v>1045</v>
      </c>
      <c r="B751" s="60"/>
      <c r="C751" s="60"/>
      <c r="D751" s="146" t="s">
        <v>1048</v>
      </c>
      <c r="E751" s="60" t="s">
        <v>246</v>
      </c>
      <c r="F751" s="63">
        <v>3151500</v>
      </c>
    </row>
    <row r="752" spans="1:9" s="3" customFormat="1" ht="17.100000000000001" customHeight="1">
      <c r="A752" s="60" t="s">
        <v>1045</v>
      </c>
      <c r="B752" s="60"/>
      <c r="C752" s="60"/>
      <c r="D752" s="146" t="s">
        <v>1081</v>
      </c>
      <c r="E752" s="60" t="s">
        <v>254</v>
      </c>
      <c r="F752" s="63">
        <v>94380</v>
      </c>
    </row>
    <row r="753" spans="1:6" s="3" customFormat="1" ht="17.100000000000001" customHeight="1">
      <c r="A753" s="60" t="s">
        <v>1045</v>
      </c>
      <c r="B753" s="60"/>
      <c r="C753" s="60"/>
      <c r="D753" s="146" t="s">
        <v>1049</v>
      </c>
      <c r="E753" s="60" t="s">
        <v>259</v>
      </c>
      <c r="F753" s="63">
        <v>2445300</v>
      </c>
    </row>
    <row r="754" spans="1:6" s="3" customFormat="1" ht="17.100000000000001" customHeight="1">
      <c r="A754" s="60" t="s">
        <v>1045</v>
      </c>
      <c r="B754" s="60"/>
      <c r="C754" s="60"/>
      <c r="D754" s="146" t="s">
        <v>1050</v>
      </c>
      <c r="E754" s="60" t="s">
        <v>304</v>
      </c>
      <c r="F754" s="63">
        <v>660000</v>
      </c>
    </row>
    <row r="755" spans="1:6" s="3" customFormat="1" ht="17.100000000000001" customHeight="1">
      <c r="A755" s="60" t="s">
        <v>1045</v>
      </c>
      <c r="B755" s="60"/>
      <c r="C755" s="60"/>
      <c r="D755" s="146" t="s">
        <v>1047</v>
      </c>
      <c r="E755" s="60" t="s">
        <v>368</v>
      </c>
      <c r="F755" s="63">
        <v>5280000</v>
      </c>
    </row>
    <row r="756" spans="1:6" s="3" customFormat="1" ht="17.100000000000001" customHeight="1">
      <c r="A756" s="60" t="s">
        <v>1045</v>
      </c>
      <c r="B756" s="60"/>
      <c r="C756" s="60"/>
      <c r="D756" s="146" t="s">
        <v>1051</v>
      </c>
      <c r="E756" s="60" t="s">
        <v>373</v>
      </c>
      <c r="F756" s="63">
        <v>3888900</v>
      </c>
    </row>
    <row r="757" spans="1:6" s="3" customFormat="1" ht="17.100000000000001" customHeight="1">
      <c r="A757" s="60" t="s">
        <v>1045</v>
      </c>
      <c r="B757" s="60"/>
      <c r="C757" s="60"/>
      <c r="D757" s="146" t="s">
        <v>1052</v>
      </c>
      <c r="E757" s="60" t="s">
        <v>463</v>
      </c>
      <c r="F757" s="63">
        <v>1169300</v>
      </c>
    </row>
    <row r="758" spans="1:6" s="3" customFormat="1" ht="17.100000000000001" customHeight="1">
      <c r="A758" s="60" t="s">
        <v>1045</v>
      </c>
      <c r="B758" s="60"/>
      <c r="C758" s="60"/>
      <c r="D758" s="146" t="s">
        <v>1053</v>
      </c>
      <c r="E758" s="60" t="s">
        <v>465</v>
      </c>
      <c r="F758" s="63">
        <v>599500</v>
      </c>
    </row>
    <row r="759" spans="1:6" s="3" customFormat="1" ht="17.100000000000001" customHeight="1">
      <c r="A759" s="60" t="s">
        <v>1045</v>
      </c>
      <c r="B759" s="60"/>
      <c r="C759" s="60"/>
      <c r="D759" s="146" t="s">
        <v>1054</v>
      </c>
      <c r="E759" s="60" t="s">
        <v>465</v>
      </c>
      <c r="F759" s="63">
        <v>699600</v>
      </c>
    </row>
    <row r="760" spans="1:6" s="3" customFormat="1" ht="17.100000000000001" customHeight="1">
      <c r="A760" s="60" t="s">
        <v>1045</v>
      </c>
      <c r="B760" s="60"/>
      <c r="C760" s="60"/>
      <c r="D760" s="146" t="s">
        <v>1055</v>
      </c>
      <c r="E760" s="60" t="s">
        <v>465</v>
      </c>
      <c r="F760" s="63">
        <v>4757000</v>
      </c>
    </row>
    <row r="761" spans="1:6" s="3" customFormat="1" ht="17.100000000000001" customHeight="1">
      <c r="A761" s="60" t="s">
        <v>1045</v>
      </c>
      <c r="B761" s="60"/>
      <c r="C761" s="60"/>
      <c r="D761" s="146" t="s">
        <v>1082</v>
      </c>
      <c r="E761" s="60" t="s">
        <v>470</v>
      </c>
      <c r="F761" s="63">
        <v>5995000</v>
      </c>
    </row>
    <row r="762" spans="1:6" s="3" customFormat="1" ht="17.100000000000001" customHeight="1">
      <c r="A762" s="60" t="s">
        <v>1045</v>
      </c>
      <c r="B762" s="60"/>
      <c r="C762" s="60"/>
      <c r="D762" s="146" t="s">
        <v>1083</v>
      </c>
      <c r="E762" s="60" t="s">
        <v>472</v>
      </c>
      <c r="F762" s="63">
        <v>34705000</v>
      </c>
    </row>
    <row r="763" spans="1:6" s="3" customFormat="1" ht="17.100000000000001" customHeight="1">
      <c r="A763" s="60" t="s">
        <v>1045</v>
      </c>
      <c r="B763" s="60"/>
      <c r="C763" s="60"/>
      <c r="D763" s="146" t="s">
        <v>1056</v>
      </c>
      <c r="E763" s="60" t="s">
        <v>548</v>
      </c>
      <c r="F763" s="63">
        <v>5037000</v>
      </c>
    </row>
    <row r="764" spans="1:6" s="3" customFormat="1" ht="17.100000000000001" customHeight="1">
      <c r="A764" s="60" t="s">
        <v>1045</v>
      </c>
      <c r="B764" s="60"/>
      <c r="C764" s="60"/>
      <c r="D764" s="146" t="s">
        <v>1057</v>
      </c>
      <c r="E764" s="60" t="s">
        <v>548</v>
      </c>
      <c r="F764" s="63">
        <v>2243340</v>
      </c>
    </row>
    <row r="765" spans="1:6" s="3" customFormat="1" ht="17.100000000000001" customHeight="1">
      <c r="A765" s="60" t="s">
        <v>1045</v>
      </c>
      <c r="B765" s="60"/>
      <c r="C765" s="60"/>
      <c r="D765" s="146" t="s">
        <v>1058</v>
      </c>
      <c r="E765" s="60" t="s">
        <v>548</v>
      </c>
      <c r="F765" s="63">
        <v>569500</v>
      </c>
    </row>
    <row r="766" spans="1:6" s="3" customFormat="1" ht="17.100000000000001" customHeight="1">
      <c r="A766" s="60" t="s">
        <v>1045</v>
      </c>
      <c r="B766" s="60"/>
      <c r="C766" s="60"/>
      <c r="D766" s="146" t="s">
        <v>1084</v>
      </c>
      <c r="E766" s="60" t="s">
        <v>572</v>
      </c>
      <c r="F766" s="63">
        <v>465000</v>
      </c>
    </row>
    <row r="767" spans="1:6" ht="17.100000000000001" customHeight="1">
      <c r="A767" s="60" t="s">
        <v>1045</v>
      </c>
      <c r="B767" s="60"/>
      <c r="C767" s="60"/>
      <c r="D767" s="146" t="s">
        <v>1059</v>
      </c>
      <c r="E767" s="60" t="s">
        <v>572</v>
      </c>
      <c r="F767" s="63">
        <v>869400</v>
      </c>
    </row>
    <row r="768" spans="1:6" ht="17.100000000000001" customHeight="1">
      <c r="A768" s="60" t="s">
        <v>1045</v>
      </c>
      <c r="B768" s="60"/>
      <c r="C768" s="60"/>
      <c r="D768" s="146" t="s">
        <v>1085</v>
      </c>
      <c r="E768" s="60" t="s">
        <v>572</v>
      </c>
      <c r="F768" s="63">
        <v>612150</v>
      </c>
    </row>
    <row r="769" spans="1:6" ht="17.100000000000001" customHeight="1">
      <c r="A769" s="60" t="s">
        <v>1045</v>
      </c>
      <c r="B769" s="60"/>
      <c r="C769" s="60"/>
      <c r="D769" s="146" t="s">
        <v>1060</v>
      </c>
      <c r="E769" s="60" t="s">
        <v>572</v>
      </c>
      <c r="F769" s="63">
        <v>3600300</v>
      </c>
    </row>
    <row r="770" spans="1:6" ht="17.100000000000001" customHeight="1">
      <c r="A770" s="60" t="s">
        <v>1045</v>
      </c>
      <c r="B770" s="60"/>
      <c r="C770" s="60"/>
      <c r="D770" s="146" t="s">
        <v>1086</v>
      </c>
      <c r="E770" s="60" t="s">
        <v>572</v>
      </c>
      <c r="F770" s="63">
        <v>4389000</v>
      </c>
    </row>
    <row r="771" spans="1:6" ht="17.100000000000001" customHeight="1">
      <c r="A771" s="60" t="s">
        <v>1045</v>
      </c>
      <c r="B771" s="60"/>
      <c r="C771" s="60"/>
      <c r="D771" s="146" t="s">
        <v>1061</v>
      </c>
      <c r="E771" s="60" t="s">
        <v>589</v>
      </c>
      <c r="F771" s="63">
        <v>1666500</v>
      </c>
    </row>
    <row r="772" spans="1:6" ht="17.100000000000001" customHeight="1">
      <c r="A772" s="60" t="s">
        <v>1045</v>
      </c>
      <c r="B772" s="60"/>
      <c r="C772" s="60"/>
      <c r="D772" s="146" t="s">
        <v>1062</v>
      </c>
      <c r="E772" s="60" t="s">
        <v>589</v>
      </c>
      <c r="F772" s="63">
        <v>2970000</v>
      </c>
    </row>
    <row r="773" spans="1:6" ht="17.100000000000001" customHeight="1">
      <c r="A773" s="60" t="s">
        <v>1045</v>
      </c>
      <c r="B773" s="60"/>
      <c r="C773" s="60"/>
      <c r="D773" s="146" t="s">
        <v>1087</v>
      </c>
      <c r="E773" s="60" t="s">
        <v>652</v>
      </c>
      <c r="F773" s="63">
        <v>6930000</v>
      </c>
    </row>
    <row r="774" spans="1:6" ht="17.100000000000001" customHeight="1">
      <c r="A774" s="60" t="s">
        <v>1045</v>
      </c>
      <c r="B774" s="60"/>
      <c r="C774" s="60"/>
      <c r="D774" s="146" t="s">
        <v>1088</v>
      </c>
      <c r="E774" s="60" t="s">
        <v>602</v>
      </c>
      <c r="F774" s="63">
        <v>369930</v>
      </c>
    </row>
    <row r="775" spans="1:6" ht="17.100000000000001" customHeight="1">
      <c r="A775" s="60" t="s">
        <v>1045</v>
      </c>
      <c r="B775" s="60"/>
      <c r="C775" s="60"/>
      <c r="D775" s="146" t="s">
        <v>1063</v>
      </c>
      <c r="E775" s="60" t="s">
        <v>602</v>
      </c>
      <c r="F775" s="63">
        <v>1630100</v>
      </c>
    </row>
    <row r="776" spans="1:6" ht="17.100000000000001" customHeight="1">
      <c r="A776" s="60" t="s">
        <v>1045</v>
      </c>
      <c r="B776" s="60"/>
      <c r="C776" s="60"/>
      <c r="D776" s="146" t="s">
        <v>1089</v>
      </c>
      <c r="E776" s="60" t="s">
        <v>602</v>
      </c>
      <c r="F776" s="63">
        <v>1030920</v>
      </c>
    </row>
    <row r="777" spans="1:6" ht="17.100000000000001" customHeight="1">
      <c r="A777" s="60" t="s">
        <v>1045</v>
      </c>
      <c r="B777" s="60"/>
      <c r="C777" s="60"/>
      <c r="D777" s="146" t="s">
        <v>1090</v>
      </c>
      <c r="E777" s="60" t="s">
        <v>602</v>
      </c>
      <c r="F777" s="63">
        <v>3300000</v>
      </c>
    </row>
    <row r="778" spans="1:6" ht="17.100000000000001" customHeight="1">
      <c r="A778" s="60" t="s">
        <v>1045</v>
      </c>
      <c r="B778" s="60"/>
      <c r="C778" s="60"/>
      <c r="D778" s="146" t="s">
        <v>1091</v>
      </c>
      <c r="E778" s="60" t="s">
        <v>602</v>
      </c>
      <c r="F778" s="63">
        <v>1390400</v>
      </c>
    </row>
    <row r="779" spans="1:6" ht="17.100000000000001" customHeight="1">
      <c r="A779" s="60" t="s">
        <v>1045</v>
      </c>
      <c r="B779" s="60"/>
      <c r="C779" s="60"/>
      <c r="D779" s="146" t="s">
        <v>1092</v>
      </c>
      <c r="E779" s="60" t="s">
        <v>602</v>
      </c>
      <c r="F779" s="63">
        <v>3822000</v>
      </c>
    </row>
    <row r="780" spans="1:6" ht="17.100000000000001" customHeight="1">
      <c r="A780" s="60" t="s">
        <v>1045</v>
      </c>
      <c r="B780" s="60"/>
      <c r="C780" s="60"/>
      <c r="D780" s="146" t="s">
        <v>1086</v>
      </c>
      <c r="E780" s="60" t="s">
        <v>602</v>
      </c>
      <c r="F780" s="63">
        <v>6669000</v>
      </c>
    </row>
    <row r="781" spans="1:6" ht="17.100000000000001" customHeight="1">
      <c r="A781" s="60" t="s">
        <v>1045</v>
      </c>
      <c r="B781" s="60"/>
      <c r="C781" s="60"/>
      <c r="D781" s="146" t="s">
        <v>1064</v>
      </c>
      <c r="E781" s="60" t="s">
        <v>661</v>
      </c>
      <c r="F781" s="63">
        <v>1433190</v>
      </c>
    </row>
    <row r="782" spans="1:6" ht="17.100000000000001" customHeight="1">
      <c r="A782" s="60" t="s">
        <v>1045</v>
      </c>
      <c r="B782" s="60"/>
      <c r="C782" s="60"/>
      <c r="D782" s="146" t="s">
        <v>1093</v>
      </c>
      <c r="E782" s="60" t="s">
        <v>694</v>
      </c>
      <c r="F782" s="63">
        <v>9196000</v>
      </c>
    </row>
    <row r="783" spans="1:6" ht="17.100000000000001" customHeight="1">
      <c r="A783" s="60" t="s">
        <v>1045</v>
      </c>
      <c r="B783" s="60"/>
      <c r="C783" s="60"/>
      <c r="D783" s="146" t="s">
        <v>1093</v>
      </c>
      <c r="E783" s="60" t="s">
        <v>694</v>
      </c>
      <c r="F783" s="63">
        <v>14052020</v>
      </c>
    </row>
    <row r="784" spans="1:6" ht="17.100000000000001" customHeight="1">
      <c r="A784" s="60" t="s">
        <v>1045</v>
      </c>
      <c r="B784" s="60"/>
      <c r="C784" s="60"/>
      <c r="D784" s="146" t="s">
        <v>1093</v>
      </c>
      <c r="E784" s="60" t="s">
        <v>704</v>
      </c>
      <c r="F784" s="63">
        <v>72730</v>
      </c>
    </row>
    <row r="785" spans="1:6" ht="17.100000000000001" customHeight="1">
      <c r="A785" s="60" t="s">
        <v>1045</v>
      </c>
      <c r="B785" s="60"/>
      <c r="C785" s="60"/>
      <c r="D785" s="146" t="s">
        <v>1065</v>
      </c>
      <c r="E785" s="60" t="s">
        <v>743</v>
      </c>
      <c r="F785" s="63">
        <v>1210000</v>
      </c>
    </row>
    <row r="786" spans="1:6" ht="17.100000000000001" customHeight="1">
      <c r="A786" s="60" t="s">
        <v>1045</v>
      </c>
      <c r="B786" s="60"/>
      <c r="C786" s="60"/>
      <c r="D786" s="146" t="s">
        <v>1066</v>
      </c>
      <c r="E786" s="60" t="s">
        <v>792</v>
      </c>
      <c r="F786" s="63">
        <v>6747480</v>
      </c>
    </row>
    <row r="787" spans="1:6" ht="17.100000000000001" customHeight="1">
      <c r="A787" s="60" t="s">
        <v>1045</v>
      </c>
      <c r="B787" s="60"/>
      <c r="C787" s="60"/>
      <c r="D787" s="146" t="s">
        <v>1094</v>
      </c>
      <c r="E787" s="60" t="s">
        <v>805</v>
      </c>
      <c r="F787" s="63">
        <v>4545410</v>
      </c>
    </row>
    <row r="788" spans="1:6" ht="17.100000000000001" customHeight="1">
      <c r="A788" s="60" t="s">
        <v>1045</v>
      </c>
      <c r="B788" s="60"/>
      <c r="C788" s="60"/>
      <c r="D788" s="146" t="s">
        <v>1095</v>
      </c>
      <c r="E788" s="60" t="s">
        <v>810</v>
      </c>
      <c r="F788" s="63">
        <v>8480340</v>
      </c>
    </row>
    <row r="789" spans="1:6" ht="17.100000000000001" customHeight="1">
      <c r="A789" s="60" t="s">
        <v>1045</v>
      </c>
      <c r="B789" s="60"/>
      <c r="C789" s="60"/>
      <c r="D789" s="146" t="s">
        <v>1096</v>
      </c>
      <c r="E789" s="60" t="s">
        <v>810</v>
      </c>
      <c r="F789" s="63">
        <v>6387700</v>
      </c>
    </row>
    <row r="790" spans="1:6" ht="17.100000000000001" customHeight="1">
      <c r="A790" s="60" t="s">
        <v>1045</v>
      </c>
      <c r="B790" s="60"/>
      <c r="C790" s="60"/>
      <c r="D790" s="146" t="s">
        <v>1097</v>
      </c>
      <c r="E790" s="60" t="s">
        <v>815</v>
      </c>
      <c r="F790" s="63">
        <v>5720000</v>
      </c>
    </row>
    <row r="791" spans="1:6" ht="17.100000000000001" customHeight="1">
      <c r="A791" s="142" t="s">
        <v>1045</v>
      </c>
      <c r="B791" s="142"/>
      <c r="C791" s="142"/>
      <c r="D791" s="146" t="s">
        <v>1067</v>
      </c>
      <c r="E791" s="142" t="s">
        <v>912</v>
      </c>
      <c r="F791" s="145">
        <v>11873220</v>
      </c>
    </row>
    <row r="792" spans="1:6" ht="17.100000000000001" customHeight="1">
      <c r="A792" s="142" t="s">
        <v>1045</v>
      </c>
      <c r="B792" s="142"/>
      <c r="C792" s="142"/>
      <c r="D792" s="146" t="s">
        <v>1098</v>
      </c>
      <c r="E792" s="142" t="s">
        <v>920</v>
      </c>
      <c r="F792" s="145">
        <v>7565000</v>
      </c>
    </row>
    <row r="793" spans="1:6" ht="17.100000000000001" customHeight="1">
      <c r="A793" s="142" t="s">
        <v>1045</v>
      </c>
      <c r="B793" s="142"/>
      <c r="C793" s="142"/>
      <c r="D793" s="146" t="s">
        <v>922</v>
      </c>
      <c r="E793" s="142" t="s">
        <v>923</v>
      </c>
      <c r="F793" s="145">
        <v>5659000</v>
      </c>
    </row>
    <row r="794" spans="1:6" ht="17.100000000000001" customHeight="1">
      <c r="A794" s="142" t="s">
        <v>1045</v>
      </c>
      <c r="B794" s="142"/>
      <c r="C794" s="142"/>
      <c r="D794" s="146" t="s">
        <v>1068</v>
      </c>
      <c r="E794" s="142" t="s">
        <v>928</v>
      </c>
      <c r="F794" s="145">
        <v>56000000</v>
      </c>
    </row>
    <row r="795" spans="1:6" ht="17.100000000000001" customHeight="1">
      <c r="A795" s="142" t="s">
        <v>1045</v>
      </c>
      <c r="B795" s="142"/>
      <c r="C795" s="142"/>
      <c r="D795" s="146" t="s">
        <v>1099</v>
      </c>
      <c r="E795" s="175">
        <v>40939</v>
      </c>
      <c r="F795" s="145">
        <v>15000000</v>
      </c>
    </row>
    <row r="796" spans="1:6" ht="17.100000000000001" customHeight="1">
      <c r="A796" s="142" t="s">
        <v>1045</v>
      </c>
      <c r="B796" s="142"/>
      <c r="C796" s="142"/>
      <c r="D796" s="146" t="s">
        <v>1069</v>
      </c>
      <c r="E796" s="175">
        <v>41148</v>
      </c>
      <c r="F796" s="145">
        <v>6908000</v>
      </c>
    </row>
    <row r="797" spans="1:6" ht="17.100000000000001" customHeight="1">
      <c r="A797" s="60" t="s">
        <v>1045</v>
      </c>
      <c r="B797" s="60"/>
      <c r="C797" s="60"/>
      <c r="D797" s="146" t="s">
        <v>993</v>
      </c>
      <c r="E797" s="148">
        <v>41383</v>
      </c>
      <c r="F797" s="63">
        <v>95000000</v>
      </c>
    </row>
    <row r="798" spans="1:6" ht="17.100000000000001" customHeight="1">
      <c r="A798" s="60" t="s">
        <v>1045</v>
      </c>
      <c r="B798" s="60"/>
      <c r="C798" s="60"/>
      <c r="D798" s="146" t="s">
        <v>1100</v>
      </c>
      <c r="E798" s="148">
        <v>41418</v>
      </c>
      <c r="F798" s="63">
        <v>20238690</v>
      </c>
    </row>
    <row r="799" spans="1:6" ht="17.100000000000001" customHeight="1">
      <c r="A799" s="60" t="s">
        <v>1045</v>
      </c>
      <c r="B799" s="60"/>
      <c r="C799" s="60"/>
      <c r="D799" s="146" t="s">
        <v>1070</v>
      </c>
      <c r="E799" s="148">
        <v>41481</v>
      </c>
      <c r="F799" s="63">
        <v>2200000</v>
      </c>
    </row>
    <row r="800" spans="1:6" ht="17.100000000000001" customHeight="1">
      <c r="A800" s="137" t="s">
        <v>1045</v>
      </c>
      <c r="B800" s="137"/>
      <c r="C800" s="137"/>
      <c r="D800" s="138" t="s">
        <v>1101</v>
      </c>
      <c r="E800" s="148">
        <v>41564</v>
      </c>
      <c r="F800" s="140">
        <v>11112200</v>
      </c>
    </row>
    <row r="801" spans="1:8" ht="17.100000000000001" customHeight="1">
      <c r="A801" s="137" t="s">
        <v>1045</v>
      </c>
      <c r="B801" s="137"/>
      <c r="C801" s="137"/>
      <c r="D801" s="152" t="s">
        <v>1071</v>
      </c>
      <c r="E801" s="150" t="s">
        <v>1042</v>
      </c>
      <c r="F801" s="151">
        <v>15000000</v>
      </c>
    </row>
    <row r="802" spans="1:8" ht="17.100000000000001" customHeight="1">
      <c r="A802" s="137" t="s">
        <v>1045</v>
      </c>
      <c r="B802" s="137"/>
      <c r="C802" s="137"/>
      <c r="D802" s="152" t="s">
        <v>1072</v>
      </c>
      <c r="E802" s="150" t="s">
        <v>1042</v>
      </c>
      <c r="F802" s="151">
        <v>14740000</v>
      </c>
    </row>
    <row r="803" spans="1:8" ht="17.100000000000001" customHeight="1">
      <c r="A803" s="137" t="s">
        <v>1045</v>
      </c>
      <c r="B803" s="137"/>
      <c r="C803" s="137"/>
      <c r="D803" s="152" t="s">
        <v>1073</v>
      </c>
      <c r="E803" s="150" t="s">
        <v>1043</v>
      </c>
      <c r="F803" s="151">
        <v>34032790</v>
      </c>
    </row>
    <row r="804" spans="1:8" ht="17.100000000000001" customHeight="1">
      <c r="A804" s="137" t="s">
        <v>1045</v>
      </c>
      <c r="B804" s="137"/>
      <c r="C804" s="137"/>
      <c r="D804" s="152" t="s">
        <v>1102</v>
      </c>
      <c r="E804" s="148">
        <v>41898</v>
      </c>
      <c r="F804" s="151">
        <v>35000000</v>
      </c>
    </row>
    <row r="805" spans="1:8" ht="17.100000000000001" customHeight="1">
      <c r="A805" s="137" t="s">
        <v>1045</v>
      </c>
      <c r="B805" s="137"/>
      <c r="C805" s="137"/>
      <c r="D805" s="152" t="s">
        <v>1103</v>
      </c>
      <c r="E805" s="148">
        <v>41974</v>
      </c>
      <c r="F805" s="151">
        <v>9559000</v>
      </c>
    </row>
    <row r="806" spans="1:8" s="115" customFormat="1" ht="17.100000000000001" customHeight="1">
      <c r="A806" s="127" t="s">
        <v>1134</v>
      </c>
      <c r="B806" s="127"/>
      <c r="C806" s="127"/>
      <c r="D806" s="128" t="s">
        <v>1103</v>
      </c>
      <c r="E806" s="127" t="s">
        <v>1109</v>
      </c>
      <c r="F806" s="176">
        <v>29539640</v>
      </c>
      <c r="H806" s="3"/>
    </row>
    <row r="807" spans="1:8" s="115" customFormat="1" ht="17.100000000000001" customHeight="1">
      <c r="A807" s="127" t="s">
        <v>1134</v>
      </c>
      <c r="B807" s="127"/>
      <c r="C807" s="127"/>
      <c r="D807" s="128" t="s">
        <v>1135</v>
      </c>
      <c r="E807" s="126">
        <v>42346</v>
      </c>
      <c r="F807" s="177">
        <v>5445000</v>
      </c>
      <c r="H807" s="3"/>
    </row>
    <row r="808" spans="1:8" s="115" customFormat="1" ht="17.100000000000001" customHeight="1">
      <c r="A808" s="127" t="s">
        <v>1134</v>
      </c>
      <c r="B808" s="120"/>
      <c r="C808" s="120"/>
      <c r="D808" s="121" t="s">
        <v>1371</v>
      </c>
      <c r="E808" s="116" t="s">
        <v>1169</v>
      </c>
      <c r="F808" s="117">
        <v>1408000</v>
      </c>
      <c r="H808" s="3"/>
    </row>
    <row r="809" spans="1:8" s="115" customFormat="1" ht="17.100000000000001" customHeight="1">
      <c r="A809" s="135" t="s">
        <v>1134</v>
      </c>
      <c r="B809" s="122"/>
      <c r="C809" s="122"/>
      <c r="D809" s="123" t="s">
        <v>1168</v>
      </c>
      <c r="E809" s="124" t="s">
        <v>1170</v>
      </c>
      <c r="F809" s="125">
        <v>5461000</v>
      </c>
      <c r="H809" s="3"/>
    </row>
    <row r="810" spans="1:8" ht="17.100000000000001" customHeight="1">
      <c r="A810" s="137" t="s">
        <v>1134</v>
      </c>
      <c r="B810" s="137"/>
      <c r="C810" s="137"/>
      <c r="D810" s="178" t="s">
        <v>1272</v>
      </c>
      <c r="E810" s="179" t="s">
        <v>1267</v>
      </c>
      <c r="F810" s="180">
        <v>96140000</v>
      </c>
      <c r="H810" s="3"/>
    </row>
    <row r="811" spans="1:8" ht="17.100000000000001" customHeight="1">
      <c r="A811" s="137" t="s">
        <v>1134</v>
      </c>
      <c r="B811" s="137"/>
      <c r="C811" s="137"/>
      <c r="D811" s="178" t="s">
        <v>1273</v>
      </c>
      <c r="E811" s="179" t="s">
        <v>1268</v>
      </c>
      <c r="F811" s="180">
        <v>660000</v>
      </c>
      <c r="H811" s="3"/>
    </row>
    <row r="812" spans="1:8" ht="17.100000000000001" customHeight="1">
      <c r="A812" s="137" t="s">
        <v>1134</v>
      </c>
      <c r="B812" s="137"/>
      <c r="C812" s="137"/>
      <c r="D812" s="178" t="s">
        <v>1274</v>
      </c>
      <c r="E812" s="179" t="s">
        <v>1269</v>
      </c>
      <c r="F812" s="180">
        <v>600000</v>
      </c>
      <c r="H812" s="3"/>
    </row>
    <row r="813" spans="1:8" ht="17.100000000000001" customHeight="1">
      <c r="A813" s="137" t="s">
        <v>1134</v>
      </c>
      <c r="B813" s="137"/>
      <c r="C813" s="137"/>
      <c r="D813" s="178" t="s">
        <v>1275</v>
      </c>
      <c r="E813" s="179" t="s">
        <v>1270</v>
      </c>
      <c r="F813" s="180">
        <v>2000000</v>
      </c>
      <c r="H813" s="3"/>
    </row>
    <row r="814" spans="1:8" ht="17.100000000000001" customHeight="1">
      <c r="A814" s="137" t="s">
        <v>1134</v>
      </c>
      <c r="B814" s="137"/>
      <c r="C814" s="137"/>
      <c r="D814" s="178" t="s">
        <v>1276</v>
      </c>
      <c r="E814" s="179" t="s">
        <v>1271</v>
      </c>
      <c r="F814" s="180">
        <v>2200000</v>
      </c>
      <c r="H814" s="3"/>
    </row>
    <row r="815" spans="1:8" ht="17.100000000000001" customHeight="1">
      <c r="A815" s="137" t="s">
        <v>1134</v>
      </c>
      <c r="B815" s="137"/>
      <c r="C815" s="137"/>
      <c r="D815" s="178" t="s">
        <v>1294</v>
      </c>
      <c r="E815" s="181">
        <v>43076</v>
      </c>
      <c r="F815" s="180">
        <v>7117000</v>
      </c>
      <c r="H815" s="3"/>
    </row>
    <row r="816" spans="1:8" ht="17.100000000000001" customHeight="1">
      <c r="A816" s="137" t="s">
        <v>1328</v>
      </c>
      <c r="B816" s="137"/>
      <c r="C816" s="137"/>
      <c r="D816" s="130" t="s">
        <v>1432</v>
      </c>
      <c r="E816" s="148">
        <v>43136</v>
      </c>
      <c r="F816" s="182">
        <v>2200000</v>
      </c>
      <c r="H816" s="3"/>
    </row>
    <row r="817" spans="1:8" ht="17.100000000000001" customHeight="1">
      <c r="A817" s="137" t="s">
        <v>1328</v>
      </c>
      <c r="B817" s="137"/>
      <c r="C817" s="137"/>
      <c r="D817" s="130" t="s">
        <v>1433</v>
      </c>
      <c r="E817" s="181">
        <v>43158</v>
      </c>
      <c r="F817" s="183">
        <v>352000</v>
      </c>
      <c r="H817" s="3"/>
    </row>
    <row r="818" spans="1:8" ht="17.100000000000001" customHeight="1">
      <c r="A818" s="137" t="s">
        <v>1328</v>
      </c>
      <c r="B818" s="137"/>
      <c r="C818" s="137"/>
      <c r="D818" s="130" t="s">
        <v>1434</v>
      </c>
      <c r="E818" s="181">
        <v>43411</v>
      </c>
      <c r="F818" s="162">
        <v>7689000</v>
      </c>
      <c r="H818" s="3"/>
    </row>
    <row r="819" spans="1:8" ht="17.100000000000001" customHeight="1">
      <c r="A819" s="137" t="s">
        <v>1328</v>
      </c>
      <c r="B819" s="137"/>
      <c r="C819" s="137"/>
      <c r="D819" s="130" t="s">
        <v>1435</v>
      </c>
      <c r="E819" s="181">
        <v>43451</v>
      </c>
      <c r="F819" s="162">
        <v>59000000</v>
      </c>
      <c r="H819" s="3"/>
    </row>
    <row r="820" spans="1:8" ht="17.100000000000001" customHeight="1">
      <c r="A820" s="137" t="s">
        <v>1328</v>
      </c>
      <c r="B820" s="137"/>
      <c r="C820" s="137"/>
      <c r="D820" s="130" t="s">
        <v>1436</v>
      </c>
      <c r="E820" s="181">
        <v>43574</v>
      </c>
      <c r="F820" s="162">
        <v>11413300</v>
      </c>
      <c r="H820" s="3"/>
    </row>
    <row r="821" spans="1:8" ht="17.100000000000001" customHeight="1">
      <c r="A821" s="137" t="s">
        <v>1328</v>
      </c>
      <c r="B821" s="137"/>
      <c r="C821" s="137"/>
      <c r="D821" s="130" t="s">
        <v>1437</v>
      </c>
      <c r="E821" s="181">
        <v>43574</v>
      </c>
      <c r="F821" s="162">
        <v>5988660</v>
      </c>
      <c r="H821" s="3"/>
    </row>
    <row r="822" spans="1:8" ht="17.100000000000001" customHeight="1">
      <c r="A822" s="137" t="s">
        <v>1328</v>
      </c>
      <c r="B822" s="137"/>
      <c r="C822" s="137"/>
      <c r="D822" s="130" t="s">
        <v>1438</v>
      </c>
      <c r="E822" s="181">
        <v>43574</v>
      </c>
      <c r="F822" s="162">
        <v>47855020</v>
      </c>
      <c r="H822" s="3"/>
    </row>
    <row r="823" spans="1:8" ht="17.100000000000001" customHeight="1">
      <c r="A823" s="137" t="s">
        <v>1328</v>
      </c>
      <c r="B823" s="137"/>
      <c r="C823" s="137"/>
      <c r="D823" s="130" t="s">
        <v>1334</v>
      </c>
      <c r="E823" s="181">
        <v>43595</v>
      </c>
      <c r="F823" s="162">
        <v>700000</v>
      </c>
      <c r="H823" s="3"/>
    </row>
    <row r="824" spans="1:8" ht="17.100000000000001" customHeight="1">
      <c r="A824" s="137" t="s">
        <v>1328</v>
      </c>
      <c r="B824" s="137"/>
      <c r="C824" s="137"/>
      <c r="D824" s="130" t="s">
        <v>1439</v>
      </c>
      <c r="E824" s="181">
        <v>43818</v>
      </c>
      <c r="F824" s="162">
        <v>7117000</v>
      </c>
      <c r="H824" s="3"/>
    </row>
    <row r="825" spans="1:8" ht="17.100000000000001" customHeight="1">
      <c r="A825" s="137" t="s">
        <v>1328</v>
      </c>
      <c r="B825" s="137"/>
      <c r="C825" s="137"/>
      <c r="D825" s="130" t="s">
        <v>1441</v>
      </c>
      <c r="E825" s="181">
        <v>43857</v>
      </c>
      <c r="F825" s="162">
        <v>4998840</v>
      </c>
      <c r="H825" s="3"/>
    </row>
    <row r="826" spans="1:8" ht="17.100000000000001" customHeight="1">
      <c r="A826" s="137" t="s">
        <v>1328</v>
      </c>
      <c r="B826" s="137"/>
      <c r="C826" s="137"/>
      <c r="D826" s="130" t="s">
        <v>1442</v>
      </c>
      <c r="E826" s="181">
        <v>43862</v>
      </c>
      <c r="F826" s="162">
        <v>19504760</v>
      </c>
      <c r="H826" s="3"/>
    </row>
    <row r="827" spans="1:8" ht="17.100000000000001" customHeight="1">
      <c r="A827" s="137" t="s">
        <v>1328</v>
      </c>
      <c r="B827" s="137"/>
      <c r="C827" s="137"/>
      <c r="D827" s="130" t="s">
        <v>1443</v>
      </c>
      <c r="E827" s="181">
        <v>44084</v>
      </c>
      <c r="F827" s="162">
        <v>7799000</v>
      </c>
    </row>
    <row r="828" spans="1:8" ht="17.100000000000001" customHeight="1">
      <c r="A828" s="137" t="s">
        <v>1328</v>
      </c>
      <c r="B828" s="137"/>
      <c r="C828" s="137"/>
      <c r="D828" s="130" t="s">
        <v>1444</v>
      </c>
      <c r="E828" s="181">
        <v>44113</v>
      </c>
      <c r="F828" s="162">
        <v>9772480</v>
      </c>
    </row>
    <row r="829" spans="1:8" ht="17.100000000000001" customHeight="1">
      <c r="A829" s="137" t="s">
        <v>1328</v>
      </c>
      <c r="B829" s="137"/>
      <c r="C829" s="137"/>
      <c r="D829" s="130" t="s">
        <v>1445</v>
      </c>
      <c r="E829" s="181">
        <v>44249</v>
      </c>
      <c r="F829" s="162">
        <v>19404220</v>
      </c>
    </row>
    <row r="830" spans="1:8" ht="17.100000000000001" customHeight="1">
      <c r="A830" s="137" t="s">
        <v>1328</v>
      </c>
      <c r="B830" s="137"/>
      <c r="C830" s="137"/>
      <c r="D830" s="130" t="s">
        <v>1446</v>
      </c>
      <c r="E830" s="181">
        <v>44330</v>
      </c>
      <c r="F830" s="162">
        <v>7799000</v>
      </c>
    </row>
    <row r="831" spans="1:8" ht="17.100000000000001" customHeight="1">
      <c r="A831" s="137" t="s">
        <v>1328</v>
      </c>
      <c r="B831" s="137"/>
      <c r="C831" s="137"/>
      <c r="D831" s="130" t="s">
        <v>1440</v>
      </c>
      <c r="E831" s="181">
        <v>44553</v>
      </c>
      <c r="F831" s="162">
        <v>11825000</v>
      </c>
    </row>
    <row r="832" spans="1:8" ht="17.100000000000001" customHeight="1">
      <c r="A832" s="142" t="s">
        <v>1420</v>
      </c>
      <c r="B832" s="142"/>
      <c r="C832" s="142"/>
      <c r="D832" s="136" t="s">
        <v>1443</v>
      </c>
      <c r="E832" s="181" t="s">
        <v>1419</v>
      </c>
      <c r="F832" s="162">
        <v>10799000</v>
      </c>
    </row>
    <row r="833" spans="1:6" ht="17.100000000000001" customHeight="1">
      <c r="A833" s="142" t="s">
        <v>1420</v>
      </c>
      <c r="B833" s="142"/>
      <c r="C833" s="142"/>
      <c r="D833" s="184" t="s">
        <v>1555</v>
      </c>
      <c r="E833" s="181">
        <v>45076</v>
      </c>
      <c r="F833" s="162">
        <v>7961000</v>
      </c>
    </row>
    <row r="834" spans="1:6" ht="17.100000000000001" customHeight="1">
      <c r="A834" s="142" t="s">
        <v>1420</v>
      </c>
      <c r="B834" s="142"/>
      <c r="C834" s="142"/>
      <c r="D834" s="184" t="s">
        <v>1556</v>
      </c>
      <c r="E834" s="181">
        <v>45289</v>
      </c>
      <c r="F834" s="162">
        <v>21010000</v>
      </c>
    </row>
    <row r="835" spans="1:6" ht="21" customHeight="1">
      <c r="A835" s="197" t="s">
        <v>1213</v>
      </c>
      <c r="B835" s="197"/>
      <c r="C835" s="197"/>
      <c r="D835" s="197"/>
      <c r="E835" s="197"/>
      <c r="F835" s="162">
        <f>SUM(F745:F834)</f>
        <v>941398380</v>
      </c>
    </row>
    <row r="836" spans="1:6" ht="21" customHeight="1">
      <c r="A836" s="197" t="s">
        <v>1214</v>
      </c>
      <c r="B836" s="197"/>
      <c r="C836" s="197"/>
      <c r="D836" s="197"/>
      <c r="E836" s="197"/>
      <c r="F836" s="162">
        <f>F835+F744+F14</f>
        <v>3797813036</v>
      </c>
    </row>
    <row r="837" spans="1:6" ht="13.5" hidden="1" customHeight="1"/>
    <row r="838" spans="1:6" ht="13.5" hidden="1" customHeight="1">
      <c r="F838" s="3"/>
    </row>
    <row r="839" spans="1:6" ht="13.5" hidden="1" customHeight="1">
      <c r="F839" s="3"/>
    </row>
    <row r="840" spans="1:6" ht="13.5" hidden="1" customHeight="1">
      <c r="A840" s="9" t="s">
        <v>1104</v>
      </c>
      <c r="B840" s="9"/>
      <c r="C840" s="9"/>
      <c r="F840" s="3"/>
    </row>
    <row r="841" spans="1:6" ht="13.5" hidden="1" customHeight="1">
      <c r="F841" s="3"/>
    </row>
    <row r="842" spans="1:6" ht="19.5" hidden="1" customHeight="1">
      <c r="A842" s="10" t="s">
        <v>1107</v>
      </c>
      <c r="B842" s="10"/>
      <c r="C842" s="10"/>
      <c r="F842" s="3"/>
    </row>
    <row r="843" spans="1:6" ht="19.5" hidden="1" customHeight="1">
      <c r="F843" s="3"/>
    </row>
    <row r="844" spans="1:6" ht="19.5" hidden="1" customHeight="1">
      <c r="A844" s="9" t="s">
        <v>1108</v>
      </c>
      <c r="B844" s="9"/>
      <c r="C844" s="9"/>
      <c r="F844" s="3"/>
    </row>
    <row r="845" spans="1:6" ht="19.5" hidden="1" customHeight="1">
      <c r="F845" s="3"/>
    </row>
    <row r="846" spans="1:6" ht="19.5" hidden="1" customHeight="1"/>
    <row r="847" spans="1:6" ht="13.5" hidden="1" customHeight="1"/>
    <row r="849" spans="4:16115" ht="20.25" customHeight="1">
      <c r="F849" s="3"/>
    </row>
    <row r="850" spans="4:16115" ht="20.25" customHeight="1"/>
    <row r="851" spans="4:16115" ht="20.25" customHeight="1"/>
    <row r="852" spans="4:16115" ht="20.25" customHeight="1">
      <c r="F852" s="3"/>
    </row>
    <row r="853" spans="4:16115" ht="20.25" customHeight="1">
      <c r="F853" s="3"/>
    </row>
    <row r="854" spans="4:16115" ht="20.25" customHeight="1">
      <c r="E854" s="3"/>
      <c r="F854" s="3"/>
    </row>
    <row r="855" spans="4:16115" ht="20.25" customHeight="1">
      <c r="E855" s="3"/>
      <c r="F855" s="3"/>
    </row>
    <row r="856" spans="4:16115" ht="20.25" customHeight="1"/>
    <row r="857" spans="4:16115" ht="20.25" customHeight="1"/>
    <row r="858" spans="4:16115" ht="20.25" customHeight="1"/>
    <row r="859" spans="4:16115" ht="20.25" customHeight="1"/>
    <row r="860" spans="4:16115" ht="20.25" customHeight="1"/>
    <row r="861" spans="4:16115" ht="20.25" customHeight="1"/>
    <row r="862" spans="4:16115" ht="20.25" customHeight="1"/>
    <row r="863" spans="4:16115" s="4" customFormat="1" ht="20.25" customHeight="1"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  <c r="JQ863" s="1"/>
      <c r="JR863" s="1"/>
      <c r="JS863" s="1"/>
      <c r="JT863" s="1"/>
      <c r="JU863" s="1"/>
      <c r="JV863" s="1"/>
      <c r="JW863" s="1"/>
      <c r="JX863" s="1"/>
      <c r="JY863" s="1"/>
      <c r="JZ863" s="1"/>
      <c r="KA863" s="1"/>
      <c r="KB863" s="1"/>
      <c r="KC863" s="1"/>
      <c r="KD863" s="1"/>
      <c r="KE863" s="1"/>
      <c r="KF863" s="1"/>
      <c r="KG863" s="1"/>
      <c r="KH863" s="1"/>
      <c r="KI863" s="1"/>
      <c r="KJ863" s="1"/>
      <c r="KK863" s="1"/>
      <c r="KL863" s="1"/>
      <c r="KM863" s="1"/>
      <c r="KN863" s="1"/>
      <c r="KO863" s="1"/>
      <c r="KP863" s="1"/>
      <c r="KQ863" s="1"/>
      <c r="KR863" s="1"/>
      <c r="KS863" s="1"/>
      <c r="KT863" s="1"/>
      <c r="KU863" s="1"/>
      <c r="KV863" s="1"/>
      <c r="KW863" s="1"/>
      <c r="KX863" s="1"/>
      <c r="KY863" s="1"/>
      <c r="KZ863" s="1"/>
      <c r="LA863" s="1"/>
      <c r="LB863" s="1"/>
      <c r="LC863" s="1"/>
      <c r="LD863" s="1"/>
      <c r="LE863" s="1"/>
      <c r="LF863" s="1"/>
      <c r="LG863" s="1"/>
      <c r="LH863" s="1"/>
      <c r="LI863" s="1"/>
      <c r="LJ863" s="1"/>
      <c r="LK863" s="1"/>
      <c r="LL863" s="1"/>
      <c r="LM863" s="1"/>
      <c r="LN863" s="1"/>
      <c r="LO863" s="1"/>
      <c r="LP863" s="1"/>
      <c r="LQ863" s="1"/>
      <c r="LR863" s="1"/>
      <c r="LS863" s="1"/>
      <c r="LT863" s="1"/>
      <c r="LU863" s="1"/>
      <c r="LV863" s="1"/>
      <c r="LW863" s="1"/>
      <c r="LX863" s="1"/>
      <c r="LY863" s="1"/>
      <c r="LZ863" s="1"/>
      <c r="MA863" s="1"/>
      <c r="MB863" s="1"/>
      <c r="MC863" s="1"/>
      <c r="MD863" s="1"/>
      <c r="ME863" s="1"/>
      <c r="MF863" s="1"/>
      <c r="MG863" s="1"/>
      <c r="MH863" s="1"/>
      <c r="MI863" s="1"/>
      <c r="MJ863" s="1"/>
      <c r="MK863" s="1"/>
      <c r="ML863" s="1"/>
      <c r="MM863" s="1"/>
      <c r="MN863" s="1"/>
      <c r="MO863" s="1"/>
      <c r="MP863" s="1"/>
      <c r="MQ863" s="1"/>
      <c r="MR863" s="1"/>
      <c r="MS863" s="1"/>
      <c r="MT863" s="1"/>
      <c r="MU863" s="1"/>
      <c r="MV863" s="1"/>
      <c r="MW863" s="1"/>
      <c r="MX863" s="1"/>
      <c r="MY863" s="1"/>
      <c r="MZ863" s="1"/>
      <c r="NA863" s="1"/>
      <c r="NB863" s="1"/>
      <c r="NC863" s="1"/>
      <c r="ND863" s="1"/>
      <c r="NE863" s="1"/>
      <c r="NF863" s="1"/>
      <c r="NG863" s="1"/>
      <c r="NH863" s="1"/>
      <c r="NI863" s="1"/>
      <c r="NJ863" s="1"/>
      <c r="NK863" s="1"/>
      <c r="NL863" s="1"/>
      <c r="NM863" s="1"/>
      <c r="NN863" s="1"/>
      <c r="NO863" s="1"/>
      <c r="NP863" s="1"/>
      <c r="NQ863" s="1"/>
      <c r="NR863" s="1"/>
      <c r="NS863" s="1"/>
      <c r="NT863" s="1"/>
      <c r="NU863" s="1"/>
      <c r="NV863" s="1"/>
      <c r="NW863" s="1"/>
      <c r="NX863" s="1"/>
      <c r="NY863" s="1"/>
      <c r="NZ863" s="1"/>
      <c r="OA863" s="1"/>
      <c r="OB863" s="1"/>
      <c r="OC863" s="1"/>
      <c r="OD863" s="1"/>
      <c r="OE863" s="1"/>
      <c r="OF863" s="1"/>
      <c r="OG863" s="1"/>
      <c r="OH863" s="1"/>
      <c r="OI863" s="1"/>
      <c r="OJ863" s="1"/>
      <c r="OK863" s="1"/>
      <c r="OL863" s="1"/>
      <c r="OM863" s="1"/>
      <c r="ON863" s="1"/>
      <c r="OO863" s="1"/>
      <c r="OP863" s="1"/>
      <c r="OQ863" s="1"/>
      <c r="OR863" s="1"/>
      <c r="OS863" s="1"/>
      <c r="OT863" s="1"/>
      <c r="OU863" s="1"/>
      <c r="OV863" s="1"/>
      <c r="OW863" s="1"/>
      <c r="OX863" s="1"/>
      <c r="OY863" s="1"/>
      <c r="OZ863" s="1"/>
      <c r="PA863" s="1"/>
      <c r="PB863" s="1"/>
      <c r="PC863" s="1"/>
      <c r="PD863" s="1"/>
      <c r="PE863" s="1"/>
      <c r="PF863" s="1"/>
      <c r="PG863" s="1"/>
      <c r="PH863" s="1"/>
      <c r="PI863" s="1"/>
      <c r="PJ863" s="1"/>
      <c r="PK863" s="1"/>
      <c r="PL863" s="1"/>
      <c r="PM863" s="1"/>
      <c r="PN863" s="1"/>
      <c r="PO863" s="1"/>
      <c r="PP863" s="1"/>
      <c r="PQ863" s="1"/>
      <c r="PR863" s="1"/>
      <c r="PS863" s="1"/>
      <c r="PT863" s="1"/>
      <c r="PU863" s="1"/>
      <c r="PV863" s="1"/>
      <c r="PW863" s="1"/>
      <c r="PX863" s="1"/>
      <c r="PY863" s="1"/>
      <c r="PZ863" s="1"/>
      <c r="QA863" s="1"/>
      <c r="QB863" s="1"/>
      <c r="QC863" s="1"/>
      <c r="QD863" s="1"/>
      <c r="QE863" s="1"/>
      <c r="QF863" s="1"/>
      <c r="QG863" s="1"/>
      <c r="QH863" s="1"/>
      <c r="QI863" s="1"/>
      <c r="QJ863" s="1"/>
      <c r="QK863" s="1"/>
      <c r="QL863" s="1"/>
      <c r="QM863" s="1"/>
      <c r="QN863" s="1"/>
      <c r="QO863" s="1"/>
      <c r="QP863" s="1"/>
      <c r="QQ863" s="1"/>
      <c r="QR863" s="1"/>
      <c r="QS863" s="1"/>
      <c r="QT863" s="1"/>
      <c r="QU863" s="1"/>
      <c r="QV863" s="1"/>
      <c r="QW863" s="1"/>
      <c r="QX863" s="1"/>
      <c r="QY863" s="1"/>
      <c r="QZ863" s="1"/>
      <c r="RA863" s="1"/>
      <c r="RB863" s="1"/>
      <c r="RC863" s="1"/>
      <c r="RD863" s="1"/>
      <c r="RE863" s="1"/>
      <c r="RF863" s="1"/>
      <c r="RG863" s="1"/>
      <c r="RH863" s="1"/>
      <c r="RI863" s="1"/>
      <c r="RJ863" s="1"/>
      <c r="RK863" s="1"/>
      <c r="RL863" s="1"/>
      <c r="RM863" s="1"/>
      <c r="RN863" s="1"/>
      <c r="RO863" s="1"/>
      <c r="RP863" s="1"/>
      <c r="RQ863" s="1"/>
      <c r="RR863" s="1"/>
      <c r="RS863" s="1"/>
      <c r="RT863" s="1"/>
      <c r="RU863" s="1"/>
      <c r="RV863" s="1"/>
      <c r="RW863" s="1"/>
      <c r="RX863" s="1"/>
      <c r="RY863" s="1"/>
      <c r="RZ863" s="1"/>
      <c r="SA863" s="1"/>
      <c r="SB863" s="1"/>
      <c r="SC863" s="1"/>
      <c r="SD863" s="1"/>
      <c r="SE863" s="1"/>
      <c r="SF863" s="1"/>
      <c r="SG863" s="1"/>
      <c r="SH863" s="1"/>
      <c r="SI863" s="1"/>
      <c r="SJ863" s="1"/>
      <c r="SK863" s="1"/>
      <c r="SL863" s="1"/>
      <c r="SM863" s="1"/>
      <c r="SN863" s="1"/>
      <c r="SO863" s="1"/>
      <c r="SP863" s="1"/>
      <c r="SQ863" s="1"/>
      <c r="SR863" s="1"/>
      <c r="SS863" s="1"/>
      <c r="ST863" s="1"/>
      <c r="SU863" s="1"/>
      <c r="SV863" s="1"/>
      <c r="SW863" s="1"/>
      <c r="SX863" s="1"/>
      <c r="SY863" s="1"/>
      <c r="SZ863" s="1"/>
      <c r="TA863" s="1"/>
      <c r="TB863" s="1"/>
      <c r="TC863" s="1"/>
      <c r="TD863" s="1"/>
      <c r="TE863" s="1"/>
      <c r="TF863" s="1"/>
      <c r="TG863" s="1"/>
      <c r="TH863" s="1"/>
      <c r="TI863" s="1"/>
      <c r="TJ863" s="1"/>
      <c r="TK863" s="1"/>
      <c r="TL863" s="1"/>
      <c r="TM863" s="1"/>
      <c r="TN863" s="1"/>
      <c r="TO863" s="1"/>
      <c r="TP863" s="1"/>
      <c r="TQ863" s="1"/>
      <c r="TR863" s="1"/>
      <c r="TS863" s="1"/>
      <c r="TT863" s="1"/>
      <c r="TU863" s="1"/>
      <c r="TV863" s="1"/>
      <c r="TW863" s="1"/>
      <c r="TX863" s="1"/>
      <c r="TY863" s="1"/>
      <c r="TZ863" s="1"/>
      <c r="UA863" s="1"/>
      <c r="UB863" s="1"/>
      <c r="UC863" s="1"/>
      <c r="UD863" s="1"/>
      <c r="UE863" s="1"/>
      <c r="UF863" s="1"/>
      <c r="UG863" s="1"/>
      <c r="UH863" s="1"/>
      <c r="UI863" s="1"/>
      <c r="UJ863" s="1"/>
      <c r="UK863" s="1"/>
      <c r="UL863" s="1"/>
      <c r="UM863" s="1"/>
      <c r="UN863" s="1"/>
      <c r="UO863" s="1"/>
      <c r="UP863" s="1"/>
      <c r="UQ863" s="1"/>
      <c r="UR863" s="1"/>
      <c r="US863" s="1"/>
      <c r="UT863" s="1"/>
      <c r="UU863" s="1"/>
      <c r="UV863" s="1"/>
      <c r="UW863" s="1"/>
      <c r="UX863" s="1"/>
      <c r="UY863" s="1"/>
      <c r="UZ863" s="1"/>
      <c r="VA863" s="1"/>
      <c r="VB863" s="1"/>
      <c r="VC863" s="1"/>
      <c r="VD863" s="1"/>
      <c r="VE863" s="1"/>
      <c r="VF863" s="1"/>
      <c r="VG863" s="1"/>
      <c r="VH863" s="1"/>
      <c r="VI863" s="1"/>
      <c r="VJ863" s="1"/>
      <c r="VK863" s="1"/>
      <c r="VL863" s="1"/>
      <c r="VM863" s="1"/>
      <c r="VN863" s="1"/>
      <c r="VO863" s="1"/>
      <c r="VP863" s="1"/>
      <c r="VQ863" s="1"/>
      <c r="VR863" s="1"/>
      <c r="VS863" s="1"/>
      <c r="VT863" s="1"/>
      <c r="VU863" s="1"/>
      <c r="VV863" s="1"/>
      <c r="VW863" s="1"/>
      <c r="VX863" s="1"/>
      <c r="VY863" s="1"/>
      <c r="VZ863" s="1"/>
      <c r="WA863" s="1"/>
      <c r="WB863" s="1"/>
      <c r="WC863" s="1"/>
      <c r="WD863" s="1"/>
      <c r="WE863" s="1"/>
      <c r="WF863" s="1"/>
      <c r="WG863" s="1"/>
      <c r="WH863" s="1"/>
      <c r="WI863" s="1"/>
      <c r="WJ863" s="1"/>
      <c r="WK863" s="1"/>
      <c r="WL863" s="1"/>
      <c r="WM863" s="1"/>
      <c r="WN863" s="1"/>
      <c r="WO863" s="1"/>
      <c r="WP863" s="1"/>
      <c r="WQ863" s="1"/>
      <c r="WR863" s="1"/>
      <c r="WS863" s="1"/>
      <c r="WT863" s="1"/>
      <c r="WU863" s="1"/>
      <c r="WV863" s="1"/>
      <c r="WW863" s="1"/>
      <c r="WX863" s="1"/>
      <c r="WY863" s="1"/>
      <c r="WZ863" s="1"/>
      <c r="XA863" s="1"/>
      <c r="XB863" s="1"/>
      <c r="XC863" s="1"/>
      <c r="XD863" s="1"/>
      <c r="XE863" s="1"/>
      <c r="XF863" s="1"/>
      <c r="XG863" s="1"/>
      <c r="XH863" s="1"/>
      <c r="XI863" s="1"/>
      <c r="XJ863" s="1"/>
      <c r="XK863" s="1"/>
      <c r="XL863" s="1"/>
      <c r="XM863" s="1"/>
      <c r="XN863" s="1"/>
      <c r="XO863" s="1"/>
      <c r="XP863" s="1"/>
      <c r="XQ863" s="1"/>
      <c r="XR863" s="1"/>
      <c r="XS863" s="1"/>
      <c r="XT863" s="1"/>
      <c r="XU863" s="1"/>
      <c r="XV863" s="1"/>
      <c r="XW863" s="1"/>
      <c r="XX863" s="1"/>
      <c r="XY863" s="1"/>
      <c r="XZ863" s="1"/>
      <c r="YA863" s="1"/>
      <c r="YB863" s="1"/>
      <c r="YC863" s="1"/>
      <c r="YD863" s="1"/>
      <c r="YE863" s="1"/>
      <c r="YF863" s="1"/>
      <c r="YG863" s="1"/>
      <c r="YH863" s="1"/>
      <c r="YI863" s="1"/>
      <c r="YJ863" s="1"/>
      <c r="YK863" s="1"/>
      <c r="YL863" s="1"/>
      <c r="YM863" s="1"/>
      <c r="YN863" s="1"/>
      <c r="YO863" s="1"/>
      <c r="YP863" s="1"/>
      <c r="YQ863" s="1"/>
      <c r="YR863" s="1"/>
      <c r="YS863" s="1"/>
      <c r="YT863" s="1"/>
      <c r="YU863" s="1"/>
      <c r="YV863" s="1"/>
      <c r="YW863" s="1"/>
      <c r="YX863" s="1"/>
      <c r="YY863" s="1"/>
      <c r="YZ863" s="1"/>
      <c r="ZA863" s="1"/>
      <c r="ZB863" s="1"/>
      <c r="ZC863" s="1"/>
      <c r="ZD863" s="1"/>
      <c r="ZE863" s="1"/>
      <c r="ZF863" s="1"/>
      <c r="ZG863" s="1"/>
      <c r="ZH863" s="1"/>
      <c r="ZI863" s="1"/>
      <c r="ZJ863" s="1"/>
      <c r="ZK863" s="1"/>
      <c r="ZL863" s="1"/>
      <c r="ZM863" s="1"/>
      <c r="ZN863" s="1"/>
      <c r="ZO863" s="1"/>
      <c r="ZP863" s="1"/>
      <c r="ZQ863" s="1"/>
      <c r="ZR863" s="1"/>
      <c r="ZS863" s="1"/>
      <c r="ZT863" s="1"/>
      <c r="ZU863" s="1"/>
      <c r="ZV863" s="1"/>
      <c r="ZW863" s="1"/>
      <c r="ZX863" s="1"/>
      <c r="ZY863" s="1"/>
      <c r="ZZ863" s="1"/>
      <c r="AAA863" s="1"/>
      <c r="AAB863" s="1"/>
      <c r="AAC863" s="1"/>
      <c r="AAD863" s="1"/>
      <c r="AAE863" s="1"/>
      <c r="AAF863" s="1"/>
      <c r="AAG863" s="1"/>
      <c r="AAH863" s="1"/>
      <c r="AAI863" s="1"/>
      <c r="AAJ863" s="1"/>
      <c r="AAK863" s="1"/>
      <c r="AAL863" s="1"/>
      <c r="AAM863" s="1"/>
      <c r="AAN863" s="1"/>
      <c r="AAO863" s="1"/>
      <c r="AAP863" s="1"/>
      <c r="AAQ863" s="1"/>
      <c r="AAR863" s="1"/>
      <c r="AAS863" s="1"/>
      <c r="AAT863" s="1"/>
      <c r="AAU863" s="1"/>
      <c r="AAV863" s="1"/>
      <c r="AAW863" s="1"/>
      <c r="AAX863" s="1"/>
      <c r="AAY863" s="1"/>
      <c r="AAZ863" s="1"/>
      <c r="ABA863" s="1"/>
      <c r="ABB863" s="1"/>
      <c r="ABC863" s="1"/>
      <c r="ABD863" s="1"/>
      <c r="ABE863" s="1"/>
      <c r="ABF863" s="1"/>
      <c r="ABG863" s="1"/>
      <c r="ABH863" s="1"/>
      <c r="ABI863" s="1"/>
      <c r="ABJ863" s="1"/>
      <c r="ABK863" s="1"/>
      <c r="ABL863" s="1"/>
      <c r="ABM863" s="1"/>
      <c r="ABN863" s="1"/>
      <c r="ABO863" s="1"/>
      <c r="ABP863" s="1"/>
      <c r="ABQ863" s="1"/>
      <c r="ABR863" s="1"/>
      <c r="ABS863" s="1"/>
      <c r="ABT863" s="1"/>
      <c r="ABU863" s="1"/>
      <c r="ABV863" s="1"/>
      <c r="ABW863" s="1"/>
      <c r="ABX863" s="1"/>
      <c r="ABY863" s="1"/>
      <c r="ABZ863" s="1"/>
      <c r="ACA863" s="1"/>
      <c r="ACB863" s="1"/>
      <c r="ACC863" s="1"/>
      <c r="ACD863" s="1"/>
      <c r="ACE863" s="1"/>
      <c r="ACF863" s="1"/>
      <c r="ACG863" s="1"/>
      <c r="ACH863" s="1"/>
      <c r="ACI863" s="1"/>
      <c r="ACJ863" s="1"/>
      <c r="ACK863" s="1"/>
      <c r="ACL863" s="1"/>
      <c r="ACM863" s="1"/>
      <c r="ACN863" s="1"/>
      <c r="ACO863" s="1"/>
      <c r="ACP863" s="1"/>
      <c r="ACQ863" s="1"/>
      <c r="ACR863" s="1"/>
      <c r="ACS863" s="1"/>
      <c r="ACT863" s="1"/>
      <c r="ACU863" s="1"/>
      <c r="ACV863" s="1"/>
      <c r="ACW863" s="1"/>
      <c r="ACX863" s="1"/>
      <c r="ACY863" s="1"/>
      <c r="ACZ863" s="1"/>
      <c r="ADA863" s="1"/>
      <c r="ADB863" s="1"/>
      <c r="ADC863" s="1"/>
      <c r="ADD863" s="1"/>
      <c r="ADE863" s="1"/>
      <c r="ADF863" s="1"/>
      <c r="ADG863" s="1"/>
      <c r="ADH863" s="1"/>
      <c r="ADI863" s="1"/>
      <c r="ADJ863" s="1"/>
      <c r="ADK863" s="1"/>
      <c r="ADL863" s="1"/>
      <c r="ADM863" s="1"/>
      <c r="ADN863" s="1"/>
      <c r="ADO863" s="1"/>
      <c r="ADP863" s="1"/>
      <c r="ADQ863" s="1"/>
      <c r="ADR863" s="1"/>
      <c r="ADS863" s="1"/>
      <c r="ADT863" s="1"/>
      <c r="ADU863" s="1"/>
      <c r="ADV863" s="1"/>
      <c r="ADW863" s="1"/>
      <c r="ADX863" s="1"/>
      <c r="ADY863" s="1"/>
      <c r="ADZ863" s="1"/>
      <c r="AEA863" s="1"/>
      <c r="AEB863" s="1"/>
      <c r="AEC863" s="1"/>
      <c r="AED863" s="1"/>
      <c r="AEE863" s="1"/>
      <c r="AEF863" s="1"/>
      <c r="AEG863" s="1"/>
      <c r="AEH863" s="1"/>
      <c r="AEI863" s="1"/>
      <c r="AEJ863" s="1"/>
      <c r="AEK863" s="1"/>
      <c r="AEL863" s="1"/>
      <c r="AEM863" s="1"/>
      <c r="AEN863" s="1"/>
      <c r="AEO863" s="1"/>
      <c r="AEP863" s="1"/>
      <c r="AEQ863" s="1"/>
      <c r="AER863" s="1"/>
      <c r="AES863" s="1"/>
      <c r="AET863" s="1"/>
      <c r="AEU863" s="1"/>
      <c r="AEV863" s="1"/>
      <c r="AEW863" s="1"/>
      <c r="AEX863" s="1"/>
      <c r="AEY863" s="1"/>
      <c r="AEZ863" s="1"/>
      <c r="AFA863" s="1"/>
      <c r="AFB863" s="1"/>
      <c r="AFC863" s="1"/>
      <c r="AFD863" s="1"/>
      <c r="AFE863" s="1"/>
      <c r="AFF863" s="1"/>
      <c r="AFG863" s="1"/>
      <c r="AFH863" s="1"/>
      <c r="AFI863" s="1"/>
      <c r="AFJ863" s="1"/>
      <c r="AFK863" s="1"/>
      <c r="AFL863" s="1"/>
      <c r="AFM863" s="1"/>
      <c r="AFN863" s="1"/>
      <c r="AFO863" s="1"/>
      <c r="AFP863" s="1"/>
      <c r="AFQ863" s="1"/>
      <c r="AFR863" s="1"/>
      <c r="AFS863" s="1"/>
      <c r="AFT863" s="1"/>
      <c r="AFU863" s="1"/>
      <c r="AFV863" s="1"/>
      <c r="AFW863" s="1"/>
      <c r="AFX863" s="1"/>
      <c r="AFY863" s="1"/>
      <c r="AFZ863" s="1"/>
      <c r="AGA863" s="1"/>
      <c r="AGB863" s="1"/>
      <c r="AGC863" s="1"/>
      <c r="AGD863" s="1"/>
      <c r="AGE863" s="1"/>
      <c r="AGF863" s="1"/>
      <c r="AGG863" s="1"/>
      <c r="AGH863" s="1"/>
      <c r="AGI863" s="1"/>
      <c r="AGJ863" s="1"/>
      <c r="AGK863" s="1"/>
      <c r="AGL863" s="1"/>
      <c r="AGM863" s="1"/>
      <c r="AGN863" s="1"/>
      <c r="AGO863" s="1"/>
      <c r="AGP863" s="1"/>
      <c r="AGQ863" s="1"/>
      <c r="AGR863" s="1"/>
      <c r="AGS863" s="1"/>
      <c r="AGT863" s="1"/>
      <c r="AGU863" s="1"/>
      <c r="AGV863" s="1"/>
      <c r="AGW863" s="1"/>
      <c r="AGX863" s="1"/>
      <c r="AGY863" s="1"/>
      <c r="AGZ863" s="1"/>
      <c r="AHA863" s="1"/>
      <c r="AHB863" s="1"/>
      <c r="AHC863" s="1"/>
      <c r="AHD863" s="1"/>
      <c r="AHE863" s="1"/>
      <c r="AHF863" s="1"/>
      <c r="AHG863" s="1"/>
      <c r="AHH863" s="1"/>
      <c r="AHI863" s="1"/>
      <c r="AHJ863" s="1"/>
      <c r="AHK863" s="1"/>
      <c r="AHL863" s="1"/>
      <c r="AHM863" s="1"/>
      <c r="AHN863" s="1"/>
      <c r="AHO863" s="1"/>
      <c r="AHP863" s="1"/>
      <c r="AHQ863" s="1"/>
      <c r="AHR863" s="1"/>
      <c r="AHS863" s="1"/>
      <c r="AHT863" s="1"/>
      <c r="AHU863" s="1"/>
      <c r="AHV863" s="1"/>
      <c r="AHW863" s="1"/>
      <c r="AHX863" s="1"/>
      <c r="AHY863" s="1"/>
      <c r="AHZ863" s="1"/>
      <c r="AIA863" s="1"/>
      <c r="AIB863" s="1"/>
      <c r="AIC863" s="1"/>
      <c r="AID863" s="1"/>
      <c r="AIE863" s="1"/>
      <c r="AIF863" s="1"/>
      <c r="AIG863" s="1"/>
      <c r="AIH863" s="1"/>
      <c r="AII863" s="1"/>
      <c r="AIJ863" s="1"/>
      <c r="AIK863" s="1"/>
      <c r="AIL863" s="1"/>
      <c r="AIM863" s="1"/>
      <c r="AIN863" s="1"/>
      <c r="AIO863" s="1"/>
      <c r="AIP863" s="1"/>
      <c r="AIQ863" s="1"/>
      <c r="AIR863" s="1"/>
      <c r="AIS863" s="1"/>
      <c r="AIT863" s="1"/>
      <c r="AIU863" s="1"/>
      <c r="AIV863" s="1"/>
      <c r="AIW863" s="1"/>
      <c r="AIX863" s="1"/>
      <c r="AIY863" s="1"/>
      <c r="AIZ863" s="1"/>
      <c r="AJA863" s="1"/>
      <c r="AJB863" s="1"/>
      <c r="AJC863" s="1"/>
      <c r="AJD863" s="1"/>
      <c r="AJE863" s="1"/>
      <c r="AJF863" s="1"/>
      <c r="AJG863" s="1"/>
      <c r="AJH863" s="1"/>
      <c r="AJI863" s="1"/>
      <c r="AJJ863" s="1"/>
      <c r="AJK863" s="1"/>
      <c r="AJL863" s="1"/>
      <c r="AJM863" s="1"/>
      <c r="AJN863" s="1"/>
      <c r="AJO863" s="1"/>
      <c r="AJP863" s="1"/>
      <c r="AJQ863" s="1"/>
      <c r="AJR863" s="1"/>
      <c r="AJS863" s="1"/>
      <c r="AJT863" s="1"/>
      <c r="AJU863" s="1"/>
      <c r="AJV863" s="1"/>
      <c r="AJW863" s="1"/>
      <c r="AJX863" s="1"/>
      <c r="AJY863" s="1"/>
      <c r="AJZ863" s="1"/>
      <c r="AKA863" s="1"/>
      <c r="AKB863" s="1"/>
      <c r="AKC863" s="1"/>
      <c r="AKD863" s="1"/>
      <c r="AKE863" s="1"/>
      <c r="AKF863" s="1"/>
      <c r="AKG863" s="1"/>
      <c r="AKH863" s="1"/>
      <c r="AKI863" s="1"/>
      <c r="AKJ863" s="1"/>
      <c r="AKK863" s="1"/>
      <c r="AKL863" s="1"/>
      <c r="AKM863" s="1"/>
      <c r="AKN863" s="1"/>
      <c r="AKO863" s="1"/>
      <c r="AKP863" s="1"/>
      <c r="AKQ863" s="1"/>
      <c r="AKR863" s="1"/>
      <c r="AKS863" s="1"/>
      <c r="AKT863" s="1"/>
      <c r="AKU863" s="1"/>
      <c r="AKV863" s="1"/>
      <c r="AKW863" s="1"/>
      <c r="AKX863" s="1"/>
      <c r="AKY863" s="1"/>
      <c r="AKZ863" s="1"/>
      <c r="ALA863" s="1"/>
      <c r="ALB863" s="1"/>
      <c r="ALC863" s="1"/>
      <c r="ALD863" s="1"/>
      <c r="ALE863" s="1"/>
      <c r="ALF863" s="1"/>
      <c r="ALG863" s="1"/>
      <c r="ALH863" s="1"/>
      <c r="ALI863" s="1"/>
      <c r="ALJ863" s="1"/>
      <c r="ALK863" s="1"/>
      <c r="ALL863" s="1"/>
      <c r="ALM863" s="1"/>
      <c r="ALN863" s="1"/>
      <c r="ALO863" s="1"/>
      <c r="ALP863" s="1"/>
      <c r="ALQ863" s="1"/>
      <c r="ALR863" s="1"/>
      <c r="ALS863" s="1"/>
      <c r="ALT863" s="1"/>
      <c r="ALU863" s="1"/>
      <c r="ALV863" s="1"/>
      <c r="ALW863" s="1"/>
      <c r="ALX863" s="1"/>
      <c r="ALY863" s="1"/>
      <c r="ALZ863" s="1"/>
      <c r="AMA863" s="1"/>
      <c r="AMB863" s="1"/>
      <c r="AMC863" s="1"/>
      <c r="AMD863" s="1"/>
      <c r="AME863" s="1"/>
      <c r="AMF863" s="1"/>
      <c r="AMG863" s="1"/>
      <c r="AMH863" s="1"/>
      <c r="AMI863" s="1"/>
      <c r="AMJ863" s="1"/>
      <c r="AMK863" s="1"/>
      <c r="AML863" s="1"/>
      <c r="AMM863" s="1"/>
      <c r="AMN863" s="1"/>
      <c r="AMO863" s="1"/>
      <c r="AMP863" s="1"/>
      <c r="AMQ863" s="1"/>
      <c r="AMR863" s="1"/>
      <c r="AMS863" s="1"/>
      <c r="AMT863" s="1"/>
      <c r="AMU863" s="1"/>
      <c r="AMV863" s="1"/>
      <c r="AMW863" s="1"/>
      <c r="AMX863" s="1"/>
      <c r="AMY863" s="1"/>
      <c r="AMZ863" s="1"/>
      <c r="ANA863" s="1"/>
      <c r="ANB863" s="1"/>
      <c r="ANC863" s="1"/>
      <c r="AND863" s="1"/>
      <c r="ANE863" s="1"/>
      <c r="ANF863" s="1"/>
      <c r="ANG863" s="1"/>
      <c r="ANH863" s="1"/>
      <c r="ANI863" s="1"/>
      <c r="ANJ863" s="1"/>
      <c r="ANK863" s="1"/>
      <c r="ANL863" s="1"/>
      <c r="ANM863" s="1"/>
      <c r="ANN863" s="1"/>
      <c r="ANO863" s="1"/>
      <c r="ANP863" s="1"/>
      <c r="ANQ863" s="1"/>
      <c r="ANR863" s="1"/>
      <c r="ANS863" s="1"/>
      <c r="ANT863" s="1"/>
      <c r="ANU863" s="1"/>
      <c r="ANV863" s="1"/>
      <c r="ANW863" s="1"/>
      <c r="ANX863" s="1"/>
      <c r="ANY863" s="1"/>
      <c r="ANZ863" s="1"/>
      <c r="AOA863" s="1"/>
      <c r="AOB863" s="1"/>
      <c r="AOC863" s="1"/>
      <c r="AOD863" s="1"/>
      <c r="AOE863" s="1"/>
      <c r="AOF863" s="1"/>
      <c r="AOG863" s="1"/>
      <c r="AOH863" s="1"/>
      <c r="AOI863" s="1"/>
      <c r="AOJ863" s="1"/>
      <c r="AOK863" s="1"/>
      <c r="AOL863" s="1"/>
      <c r="AOM863" s="1"/>
      <c r="AON863" s="1"/>
      <c r="AOO863" s="1"/>
      <c r="AOP863" s="1"/>
      <c r="AOQ863" s="1"/>
      <c r="AOR863" s="1"/>
      <c r="AOS863" s="1"/>
      <c r="AOT863" s="1"/>
      <c r="AOU863" s="1"/>
      <c r="AOV863" s="1"/>
      <c r="AOW863" s="1"/>
      <c r="AOX863" s="1"/>
      <c r="AOY863" s="1"/>
      <c r="AOZ863" s="1"/>
      <c r="APA863" s="1"/>
      <c r="APB863" s="1"/>
      <c r="APC863" s="1"/>
      <c r="APD863" s="1"/>
      <c r="APE863" s="1"/>
      <c r="APF863" s="1"/>
      <c r="APG863" s="1"/>
      <c r="APH863" s="1"/>
      <c r="API863" s="1"/>
      <c r="APJ863" s="1"/>
      <c r="APK863" s="1"/>
      <c r="APL863" s="1"/>
      <c r="APM863" s="1"/>
      <c r="APN863" s="1"/>
      <c r="APO863" s="1"/>
      <c r="APP863" s="1"/>
      <c r="APQ863" s="1"/>
      <c r="APR863" s="1"/>
      <c r="APS863" s="1"/>
      <c r="APT863" s="1"/>
      <c r="APU863" s="1"/>
      <c r="APV863" s="1"/>
      <c r="APW863" s="1"/>
      <c r="APX863" s="1"/>
      <c r="APY863" s="1"/>
      <c r="APZ863" s="1"/>
      <c r="AQA863" s="1"/>
      <c r="AQB863" s="1"/>
      <c r="AQC863" s="1"/>
      <c r="AQD863" s="1"/>
      <c r="AQE863" s="1"/>
      <c r="AQF863" s="1"/>
      <c r="AQG863" s="1"/>
      <c r="AQH863" s="1"/>
      <c r="AQI863" s="1"/>
      <c r="AQJ863" s="1"/>
      <c r="AQK863" s="1"/>
      <c r="AQL863" s="1"/>
      <c r="AQM863" s="1"/>
      <c r="AQN863" s="1"/>
      <c r="AQO863" s="1"/>
      <c r="AQP863" s="1"/>
      <c r="AQQ863" s="1"/>
      <c r="AQR863" s="1"/>
      <c r="AQS863" s="1"/>
      <c r="AQT863" s="1"/>
      <c r="AQU863" s="1"/>
      <c r="AQV863" s="1"/>
      <c r="AQW863" s="1"/>
      <c r="AQX863" s="1"/>
      <c r="AQY863" s="1"/>
      <c r="AQZ863" s="1"/>
      <c r="ARA863" s="1"/>
      <c r="ARB863" s="1"/>
      <c r="ARC863" s="1"/>
      <c r="ARD863" s="1"/>
      <c r="ARE863" s="1"/>
      <c r="ARF863" s="1"/>
      <c r="ARG863" s="1"/>
      <c r="ARH863" s="1"/>
      <c r="ARI863" s="1"/>
      <c r="ARJ863" s="1"/>
      <c r="ARK863" s="1"/>
      <c r="ARL863" s="1"/>
      <c r="ARM863" s="1"/>
      <c r="ARN863" s="1"/>
      <c r="ARO863" s="1"/>
      <c r="ARP863" s="1"/>
      <c r="ARQ863" s="1"/>
      <c r="ARR863" s="1"/>
      <c r="ARS863" s="1"/>
      <c r="ART863" s="1"/>
      <c r="ARU863" s="1"/>
      <c r="ARV863" s="1"/>
      <c r="ARW863" s="1"/>
      <c r="ARX863" s="1"/>
      <c r="ARY863" s="1"/>
      <c r="ARZ863" s="1"/>
      <c r="ASA863" s="1"/>
      <c r="ASB863" s="1"/>
      <c r="ASC863" s="1"/>
      <c r="ASD863" s="1"/>
      <c r="ASE863" s="1"/>
      <c r="ASF863" s="1"/>
      <c r="ASG863" s="1"/>
      <c r="ASH863" s="1"/>
      <c r="ASI863" s="1"/>
      <c r="ASJ863" s="1"/>
      <c r="ASK863" s="1"/>
      <c r="ASL863" s="1"/>
      <c r="ASM863" s="1"/>
      <c r="ASN863" s="1"/>
      <c r="ASO863" s="1"/>
      <c r="ASP863" s="1"/>
      <c r="ASQ863" s="1"/>
      <c r="ASR863" s="1"/>
      <c r="ASS863" s="1"/>
      <c r="AST863" s="1"/>
      <c r="ASU863" s="1"/>
      <c r="ASV863" s="1"/>
      <c r="ASW863" s="1"/>
      <c r="ASX863" s="1"/>
      <c r="ASY863" s="1"/>
      <c r="ASZ863" s="1"/>
      <c r="ATA863" s="1"/>
      <c r="ATB863" s="1"/>
      <c r="ATC863" s="1"/>
      <c r="ATD863" s="1"/>
      <c r="ATE863" s="1"/>
      <c r="ATF863" s="1"/>
      <c r="ATG863" s="1"/>
      <c r="ATH863" s="1"/>
      <c r="ATI863" s="1"/>
      <c r="ATJ863" s="1"/>
      <c r="ATK863" s="1"/>
      <c r="ATL863" s="1"/>
      <c r="ATM863" s="1"/>
      <c r="ATN863" s="1"/>
      <c r="ATO863" s="1"/>
      <c r="ATP863" s="1"/>
      <c r="ATQ863" s="1"/>
      <c r="ATR863" s="1"/>
      <c r="ATS863" s="1"/>
      <c r="ATT863" s="1"/>
      <c r="ATU863" s="1"/>
      <c r="ATV863" s="1"/>
      <c r="ATW863" s="1"/>
      <c r="ATX863" s="1"/>
      <c r="ATY863" s="1"/>
      <c r="ATZ863" s="1"/>
      <c r="AUA863" s="1"/>
      <c r="AUB863" s="1"/>
      <c r="AUC863" s="1"/>
      <c r="AUD863" s="1"/>
      <c r="AUE863" s="1"/>
      <c r="AUF863" s="1"/>
      <c r="AUG863" s="1"/>
      <c r="AUH863" s="1"/>
      <c r="AUI863" s="1"/>
      <c r="AUJ863" s="1"/>
      <c r="AUK863" s="1"/>
      <c r="AUL863" s="1"/>
      <c r="AUM863" s="1"/>
      <c r="AUN863" s="1"/>
      <c r="AUO863" s="1"/>
      <c r="AUP863" s="1"/>
      <c r="AUQ863" s="1"/>
      <c r="AUR863" s="1"/>
      <c r="AUS863" s="1"/>
      <c r="AUT863" s="1"/>
      <c r="AUU863" s="1"/>
      <c r="AUV863" s="1"/>
      <c r="AUW863" s="1"/>
      <c r="AUX863" s="1"/>
      <c r="AUY863" s="1"/>
      <c r="AUZ863" s="1"/>
      <c r="AVA863" s="1"/>
      <c r="AVB863" s="1"/>
      <c r="AVC863" s="1"/>
      <c r="AVD863" s="1"/>
      <c r="AVE863" s="1"/>
      <c r="AVF863" s="1"/>
      <c r="AVG863" s="1"/>
      <c r="AVH863" s="1"/>
      <c r="AVI863" s="1"/>
      <c r="AVJ863" s="1"/>
      <c r="AVK863" s="1"/>
      <c r="AVL863" s="1"/>
      <c r="AVM863" s="1"/>
      <c r="AVN863" s="1"/>
      <c r="AVO863" s="1"/>
      <c r="AVP863" s="1"/>
      <c r="AVQ863" s="1"/>
      <c r="AVR863" s="1"/>
      <c r="AVS863" s="1"/>
      <c r="AVT863" s="1"/>
      <c r="AVU863" s="1"/>
      <c r="AVV863" s="1"/>
      <c r="AVW863" s="1"/>
      <c r="AVX863" s="1"/>
      <c r="AVY863" s="1"/>
      <c r="AVZ863" s="1"/>
      <c r="AWA863" s="1"/>
      <c r="AWB863" s="1"/>
      <c r="AWC863" s="1"/>
      <c r="AWD863" s="1"/>
      <c r="AWE863" s="1"/>
      <c r="AWF863" s="1"/>
      <c r="AWG863" s="1"/>
      <c r="AWH863" s="1"/>
      <c r="AWI863" s="1"/>
      <c r="AWJ863" s="1"/>
      <c r="AWK863" s="1"/>
      <c r="AWL863" s="1"/>
      <c r="AWM863" s="1"/>
      <c r="AWN863" s="1"/>
      <c r="AWO863" s="1"/>
      <c r="AWP863" s="1"/>
      <c r="AWQ863" s="1"/>
      <c r="AWR863" s="1"/>
      <c r="AWS863" s="1"/>
      <c r="AWT863" s="1"/>
      <c r="AWU863" s="1"/>
      <c r="AWV863" s="1"/>
      <c r="AWW863" s="1"/>
      <c r="AWX863" s="1"/>
      <c r="AWY863" s="1"/>
      <c r="AWZ863" s="1"/>
      <c r="AXA863" s="1"/>
      <c r="AXB863" s="1"/>
      <c r="AXC863" s="1"/>
      <c r="AXD863" s="1"/>
      <c r="AXE863" s="1"/>
      <c r="AXF863" s="1"/>
      <c r="AXG863" s="1"/>
      <c r="AXH863" s="1"/>
      <c r="AXI863" s="1"/>
      <c r="AXJ863" s="1"/>
      <c r="AXK863" s="1"/>
      <c r="AXL863" s="1"/>
      <c r="AXM863" s="1"/>
      <c r="AXN863" s="1"/>
      <c r="AXO863" s="1"/>
      <c r="AXP863" s="1"/>
      <c r="AXQ863" s="1"/>
      <c r="AXR863" s="1"/>
      <c r="AXS863" s="1"/>
      <c r="AXT863" s="1"/>
      <c r="AXU863" s="1"/>
      <c r="AXV863" s="1"/>
      <c r="AXW863" s="1"/>
      <c r="AXX863" s="1"/>
      <c r="AXY863" s="1"/>
      <c r="AXZ863" s="1"/>
      <c r="AYA863" s="1"/>
      <c r="AYB863" s="1"/>
      <c r="AYC863" s="1"/>
      <c r="AYD863" s="1"/>
      <c r="AYE863" s="1"/>
      <c r="AYF863" s="1"/>
      <c r="AYG863" s="1"/>
      <c r="AYH863" s="1"/>
      <c r="AYI863" s="1"/>
      <c r="AYJ863" s="1"/>
      <c r="AYK863" s="1"/>
      <c r="AYL863" s="1"/>
      <c r="AYM863" s="1"/>
      <c r="AYN863" s="1"/>
      <c r="AYO863" s="1"/>
      <c r="AYP863" s="1"/>
      <c r="AYQ863" s="1"/>
      <c r="AYR863" s="1"/>
      <c r="AYS863" s="1"/>
      <c r="AYT863" s="1"/>
      <c r="AYU863" s="1"/>
      <c r="AYV863" s="1"/>
      <c r="AYW863" s="1"/>
      <c r="AYX863" s="1"/>
      <c r="AYY863" s="1"/>
      <c r="AYZ863" s="1"/>
      <c r="AZA863" s="1"/>
      <c r="AZB863" s="1"/>
      <c r="AZC863" s="1"/>
      <c r="AZD863" s="1"/>
      <c r="AZE863" s="1"/>
      <c r="AZF863" s="1"/>
      <c r="AZG863" s="1"/>
      <c r="AZH863" s="1"/>
      <c r="AZI863" s="1"/>
      <c r="AZJ863" s="1"/>
      <c r="AZK863" s="1"/>
      <c r="AZL863" s="1"/>
      <c r="AZM863" s="1"/>
      <c r="AZN863" s="1"/>
      <c r="AZO863" s="1"/>
      <c r="AZP863" s="1"/>
      <c r="AZQ863" s="1"/>
      <c r="AZR863" s="1"/>
      <c r="AZS863" s="1"/>
      <c r="AZT863" s="1"/>
      <c r="AZU863" s="1"/>
      <c r="AZV863" s="1"/>
      <c r="AZW863" s="1"/>
      <c r="AZX863" s="1"/>
      <c r="AZY863" s="1"/>
      <c r="AZZ863" s="1"/>
      <c r="BAA863" s="1"/>
      <c r="BAB863" s="1"/>
      <c r="BAC863" s="1"/>
      <c r="BAD863" s="1"/>
      <c r="BAE863" s="1"/>
      <c r="BAF863" s="1"/>
      <c r="BAG863" s="1"/>
      <c r="BAH863" s="1"/>
      <c r="BAI863" s="1"/>
      <c r="BAJ863" s="1"/>
      <c r="BAK863" s="1"/>
      <c r="BAL863" s="1"/>
      <c r="BAM863" s="1"/>
      <c r="BAN863" s="1"/>
      <c r="BAO863" s="1"/>
      <c r="BAP863" s="1"/>
      <c r="BAQ863" s="1"/>
      <c r="BAR863" s="1"/>
      <c r="BAS863" s="1"/>
      <c r="BAT863" s="1"/>
      <c r="BAU863" s="1"/>
      <c r="BAV863" s="1"/>
      <c r="BAW863" s="1"/>
      <c r="BAX863" s="1"/>
      <c r="BAY863" s="1"/>
      <c r="BAZ863" s="1"/>
      <c r="BBA863" s="1"/>
      <c r="BBB863" s="1"/>
      <c r="BBC863" s="1"/>
      <c r="BBD863" s="1"/>
      <c r="BBE863" s="1"/>
      <c r="BBF863" s="1"/>
      <c r="BBG863" s="1"/>
      <c r="BBH863" s="1"/>
      <c r="BBI863" s="1"/>
      <c r="BBJ863" s="1"/>
      <c r="BBK863" s="1"/>
      <c r="BBL863" s="1"/>
      <c r="BBM863" s="1"/>
      <c r="BBN863" s="1"/>
      <c r="BBO863" s="1"/>
      <c r="BBP863" s="1"/>
      <c r="BBQ863" s="1"/>
      <c r="BBR863" s="1"/>
      <c r="BBS863" s="1"/>
      <c r="BBT863" s="1"/>
      <c r="BBU863" s="1"/>
      <c r="BBV863" s="1"/>
      <c r="BBW863" s="1"/>
      <c r="BBX863" s="1"/>
      <c r="BBY863" s="1"/>
      <c r="BBZ863" s="1"/>
      <c r="BCA863" s="1"/>
      <c r="BCB863" s="1"/>
      <c r="BCC863" s="1"/>
      <c r="BCD863" s="1"/>
      <c r="BCE863" s="1"/>
      <c r="BCF863" s="1"/>
      <c r="BCG863" s="1"/>
      <c r="BCH863" s="1"/>
      <c r="BCI863" s="1"/>
      <c r="BCJ863" s="1"/>
      <c r="BCK863" s="1"/>
      <c r="BCL863" s="1"/>
      <c r="BCM863" s="1"/>
      <c r="BCN863" s="1"/>
      <c r="BCO863" s="1"/>
      <c r="BCP863" s="1"/>
      <c r="BCQ863" s="1"/>
      <c r="BCR863" s="1"/>
      <c r="BCS863" s="1"/>
      <c r="BCT863" s="1"/>
      <c r="BCU863" s="1"/>
      <c r="BCV863" s="1"/>
      <c r="BCW863" s="1"/>
      <c r="BCX863" s="1"/>
      <c r="BCY863" s="1"/>
      <c r="BCZ863" s="1"/>
      <c r="BDA863" s="1"/>
      <c r="BDB863" s="1"/>
      <c r="BDC863" s="1"/>
      <c r="BDD863" s="1"/>
      <c r="BDE863" s="1"/>
      <c r="BDF863" s="1"/>
      <c r="BDG863" s="1"/>
      <c r="BDH863" s="1"/>
      <c r="BDI863" s="1"/>
      <c r="BDJ863" s="1"/>
      <c r="BDK863" s="1"/>
      <c r="BDL863" s="1"/>
      <c r="BDM863" s="1"/>
      <c r="BDN863" s="1"/>
      <c r="BDO863" s="1"/>
      <c r="BDP863" s="1"/>
      <c r="BDQ863" s="1"/>
      <c r="BDR863" s="1"/>
      <c r="BDS863" s="1"/>
      <c r="BDT863" s="1"/>
      <c r="BDU863" s="1"/>
      <c r="BDV863" s="1"/>
      <c r="BDW863" s="1"/>
      <c r="BDX863" s="1"/>
      <c r="BDY863" s="1"/>
      <c r="BDZ863" s="1"/>
      <c r="BEA863" s="1"/>
      <c r="BEB863" s="1"/>
      <c r="BEC863" s="1"/>
      <c r="BED863" s="1"/>
      <c r="BEE863" s="1"/>
      <c r="BEF863" s="1"/>
      <c r="BEG863" s="1"/>
      <c r="BEH863" s="1"/>
      <c r="BEI863" s="1"/>
      <c r="BEJ863" s="1"/>
      <c r="BEK863" s="1"/>
      <c r="BEL863" s="1"/>
      <c r="BEM863" s="1"/>
      <c r="BEN863" s="1"/>
      <c r="BEO863" s="1"/>
      <c r="BEP863" s="1"/>
      <c r="BEQ863" s="1"/>
      <c r="BER863" s="1"/>
      <c r="BES863" s="1"/>
      <c r="BET863" s="1"/>
      <c r="BEU863" s="1"/>
      <c r="BEV863" s="1"/>
      <c r="BEW863" s="1"/>
      <c r="BEX863" s="1"/>
      <c r="BEY863" s="1"/>
      <c r="BEZ863" s="1"/>
      <c r="BFA863" s="1"/>
      <c r="BFB863" s="1"/>
      <c r="BFC863" s="1"/>
      <c r="BFD863" s="1"/>
      <c r="BFE863" s="1"/>
      <c r="BFF863" s="1"/>
      <c r="BFG863" s="1"/>
      <c r="BFH863" s="1"/>
      <c r="BFI863" s="1"/>
      <c r="BFJ863" s="1"/>
      <c r="BFK863" s="1"/>
      <c r="BFL863" s="1"/>
      <c r="BFM863" s="1"/>
      <c r="BFN863" s="1"/>
      <c r="BFO863" s="1"/>
      <c r="BFP863" s="1"/>
      <c r="BFQ863" s="1"/>
      <c r="BFR863" s="1"/>
      <c r="BFS863" s="1"/>
      <c r="BFT863" s="1"/>
      <c r="BFU863" s="1"/>
      <c r="BFV863" s="1"/>
      <c r="BFW863" s="1"/>
      <c r="BFX863" s="1"/>
      <c r="BFY863" s="1"/>
      <c r="BFZ863" s="1"/>
      <c r="BGA863" s="1"/>
      <c r="BGB863" s="1"/>
      <c r="BGC863" s="1"/>
      <c r="BGD863" s="1"/>
      <c r="BGE863" s="1"/>
      <c r="BGF863" s="1"/>
      <c r="BGG863" s="1"/>
      <c r="BGH863" s="1"/>
      <c r="BGI863" s="1"/>
      <c r="BGJ863" s="1"/>
      <c r="BGK863" s="1"/>
      <c r="BGL863" s="1"/>
      <c r="BGM863" s="1"/>
      <c r="BGN863" s="1"/>
      <c r="BGO863" s="1"/>
      <c r="BGP863" s="1"/>
      <c r="BGQ863" s="1"/>
      <c r="BGR863" s="1"/>
      <c r="BGS863" s="1"/>
      <c r="BGT863" s="1"/>
      <c r="BGU863" s="1"/>
      <c r="BGV863" s="1"/>
      <c r="BGW863" s="1"/>
      <c r="BGX863" s="1"/>
      <c r="BGY863" s="1"/>
      <c r="BGZ863" s="1"/>
      <c r="BHA863" s="1"/>
      <c r="BHB863" s="1"/>
      <c r="BHC863" s="1"/>
      <c r="BHD863" s="1"/>
      <c r="BHE863" s="1"/>
      <c r="BHF863" s="1"/>
      <c r="BHG863" s="1"/>
      <c r="BHH863" s="1"/>
      <c r="BHI863" s="1"/>
      <c r="BHJ863" s="1"/>
      <c r="BHK863" s="1"/>
      <c r="BHL863" s="1"/>
      <c r="BHM863" s="1"/>
      <c r="BHN863" s="1"/>
      <c r="BHO863" s="1"/>
      <c r="BHP863" s="1"/>
      <c r="BHQ863" s="1"/>
      <c r="BHR863" s="1"/>
      <c r="BHS863" s="1"/>
      <c r="BHT863" s="1"/>
      <c r="BHU863" s="1"/>
      <c r="BHV863" s="1"/>
      <c r="BHW863" s="1"/>
      <c r="BHX863" s="1"/>
      <c r="BHY863" s="1"/>
      <c r="BHZ863" s="1"/>
      <c r="BIA863" s="1"/>
      <c r="BIB863" s="1"/>
      <c r="BIC863" s="1"/>
      <c r="BID863" s="1"/>
      <c r="BIE863" s="1"/>
      <c r="BIF863" s="1"/>
      <c r="BIG863" s="1"/>
      <c r="BIH863" s="1"/>
      <c r="BII863" s="1"/>
      <c r="BIJ863" s="1"/>
      <c r="BIK863" s="1"/>
      <c r="BIL863" s="1"/>
      <c r="BIM863" s="1"/>
      <c r="BIN863" s="1"/>
      <c r="BIO863" s="1"/>
      <c r="BIP863" s="1"/>
      <c r="BIQ863" s="1"/>
      <c r="BIR863" s="1"/>
      <c r="BIS863" s="1"/>
      <c r="BIT863" s="1"/>
      <c r="BIU863" s="1"/>
      <c r="BIV863" s="1"/>
      <c r="BIW863" s="1"/>
      <c r="BIX863" s="1"/>
      <c r="BIY863" s="1"/>
      <c r="BIZ863" s="1"/>
      <c r="BJA863" s="1"/>
      <c r="BJB863" s="1"/>
      <c r="BJC863" s="1"/>
      <c r="BJD863" s="1"/>
      <c r="BJE863" s="1"/>
      <c r="BJF863" s="1"/>
      <c r="BJG863" s="1"/>
      <c r="BJH863" s="1"/>
      <c r="BJI863" s="1"/>
      <c r="BJJ863" s="1"/>
      <c r="BJK863" s="1"/>
      <c r="BJL863" s="1"/>
      <c r="BJM863" s="1"/>
      <c r="BJN863" s="1"/>
      <c r="BJO863" s="1"/>
      <c r="BJP863" s="1"/>
      <c r="BJQ863" s="1"/>
      <c r="BJR863" s="1"/>
      <c r="BJS863" s="1"/>
      <c r="BJT863" s="1"/>
      <c r="BJU863" s="1"/>
      <c r="BJV863" s="1"/>
      <c r="BJW863" s="1"/>
      <c r="BJX863" s="1"/>
      <c r="BJY863" s="1"/>
      <c r="BJZ863" s="1"/>
      <c r="BKA863" s="1"/>
      <c r="BKB863" s="1"/>
      <c r="BKC863" s="1"/>
      <c r="BKD863" s="1"/>
      <c r="BKE863" s="1"/>
      <c r="BKF863" s="1"/>
      <c r="BKG863" s="1"/>
      <c r="BKH863" s="1"/>
      <c r="BKI863" s="1"/>
      <c r="BKJ863" s="1"/>
      <c r="BKK863" s="1"/>
      <c r="BKL863" s="1"/>
      <c r="BKM863" s="1"/>
      <c r="BKN863" s="1"/>
      <c r="BKO863" s="1"/>
      <c r="BKP863" s="1"/>
      <c r="BKQ863" s="1"/>
      <c r="BKR863" s="1"/>
      <c r="BKS863" s="1"/>
      <c r="BKT863" s="1"/>
      <c r="BKU863" s="1"/>
      <c r="BKV863" s="1"/>
      <c r="BKW863" s="1"/>
      <c r="BKX863" s="1"/>
      <c r="BKY863" s="1"/>
      <c r="BKZ863" s="1"/>
      <c r="BLA863" s="1"/>
      <c r="BLB863" s="1"/>
      <c r="BLC863" s="1"/>
      <c r="BLD863" s="1"/>
      <c r="BLE863" s="1"/>
      <c r="BLF863" s="1"/>
      <c r="BLG863" s="1"/>
      <c r="BLH863" s="1"/>
      <c r="BLI863" s="1"/>
      <c r="BLJ863" s="1"/>
      <c r="BLK863" s="1"/>
      <c r="BLL863" s="1"/>
      <c r="BLM863" s="1"/>
      <c r="BLN863" s="1"/>
      <c r="BLO863" s="1"/>
      <c r="BLP863" s="1"/>
      <c r="BLQ863" s="1"/>
      <c r="BLR863" s="1"/>
      <c r="BLS863" s="1"/>
      <c r="BLT863" s="1"/>
      <c r="BLU863" s="1"/>
      <c r="BLV863" s="1"/>
      <c r="BLW863" s="1"/>
      <c r="BLX863" s="1"/>
      <c r="BLY863" s="1"/>
      <c r="BLZ863" s="1"/>
      <c r="BMA863" s="1"/>
      <c r="BMB863" s="1"/>
      <c r="BMC863" s="1"/>
      <c r="BMD863" s="1"/>
      <c r="BME863" s="1"/>
      <c r="BMF863" s="1"/>
      <c r="BMG863" s="1"/>
      <c r="BMH863" s="1"/>
      <c r="BMI863" s="1"/>
      <c r="BMJ863" s="1"/>
      <c r="BMK863" s="1"/>
      <c r="BML863" s="1"/>
      <c r="BMM863" s="1"/>
      <c r="BMN863" s="1"/>
      <c r="BMO863" s="1"/>
      <c r="BMP863" s="1"/>
      <c r="BMQ863" s="1"/>
      <c r="BMR863" s="1"/>
      <c r="BMS863" s="1"/>
      <c r="BMT863" s="1"/>
      <c r="BMU863" s="1"/>
      <c r="BMV863" s="1"/>
      <c r="BMW863" s="1"/>
      <c r="BMX863" s="1"/>
      <c r="BMY863" s="1"/>
      <c r="BMZ863" s="1"/>
      <c r="BNA863" s="1"/>
      <c r="BNB863" s="1"/>
      <c r="BNC863" s="1"/>
      <c r="BND863" s="1"/>
      <c r="BNE863" s="1"/>
      <c r="BNF863" s="1"/>
      <c r="BNG863" s="1"/>
      <c r="BNH863" s="1"/>
      <c r="BNI863" s="1"/>
      <c r="BNJ863" s="1"/>
      <c r="BNK863" s="1"/>
      <c r="BNL863" s="1"/>
      <c r="BNM863" s="1"/>
      <c r="BNN863" s="1"/>
      <c r="BNO863" s="1"/>
      <c r="BNP863" s="1"/>
      <c r="BNQ863" s="1"/>
      <c r="BNR863" s="1"/>
      <c r="BNS863" s="1"/>
      <c r="BNT863" s="1"/>
      <c r="BNU863" s="1"/>
      <c r="BNV863" s="1"/>
      <c r="BNW863" s="1"/>
      <c r="BNX863" s="1"/>
      <c r="BNY863" s="1"/>
      <c r="BNZ863" s="1"/>
      <c r="BOA863" s="1"/>
      <c r="BOB863" s="1"/>
      <c r="BOC863" s="1"/>
      <c r="BOD863" s="1"/>
      <c r="BOE863" s="1"/>
      <c r="BOF863" s="1"/>
      <c r="BOG863" s="1"/>
      <c r="BOH863" s="1"/>
      <c r="BOI863" s="1"/>
      <c r="BOJ863" s="1"/>
      <c r="BOK863" s="1"/>
      <c r="BOL863" s="1"/>
      <c r="BOM863" s="1"/>
      <c r="BON863" s="1"/>
      <c r="BOO863" s="1"/>
      <c r="BOP863" s="1"/>
      <c r="BOQ863" s="1"/>
      <c r="BOR863" s="1"/>
      <c r="BOS863" s="1"/>
      <c r="BOT863" s="1"/>
      <c r="BOU863" s="1"/>
      <c r="BOV863" s="1"/>
      <c r="BOW863" s="1"/>
      <c r="BOX863" s="1"/>
      <c r="BOY863" s="1"/>
      <c r="BOZ863" s="1"/>
      <c r="BPA863" s="1"/>
      <c r="BPB863" s="1"/>
      <c r="BPC863" s="1"/>
      <c r="BPD863" s="1"/>
      <c r="BPE863" s="1"/>
      <c r="BPF863" s="1"/>
      <c r="BPG863" s="1"/>
      <c r="BPH863" s="1"/>
      <c r="BPI863" s="1"/>
      <c r="BPJ863" s="1"/>
      <c r="BPK863" s="1"/>
      <c r="BPL863" s="1"/>
      <c r="BPM863" s="1"/>
      <c r="BPN863" s="1"/>
      <c r="BPO863" s="1"/>
      <c r="BPP863" s="1"/>
      <c r="BPQ863" s="1"/>
      <c r="BPR863" s="1"/>
      <c r="BPS863" s="1"/>
      <c r="BPT863" s="1"/>
      <c r="BPU863" s="1"/>
      <c r="BPV863" s="1"/>
      <c r="BPW863" s="1"/>
      <c r="BPX863" s="1"/>
      <c r="BPY863" s="1"/>
      <c r="BPZ863" s="1"/>
      <c r="BQA863" s="1"/>
      <c r="BQB863" s="1"/>
      <c r="BQC863" s="1"/>
      <c r="BQD863" s="1"/>
      <c r="BQE863" s="1"/>
      <c r="BQF863" s="1"/>
      <c r="BQG863" s="1"/>
      <c r="BQH863" s="1"/>
      <c r="BQI863" s="1"/>
      <c r="BQJ863" s="1"/>
      <c r="BQK863" s="1"/>
      <c r="BQL863" s="1"/>
      <c r="BQM863" s="1"/>
      <c r="BQN863" s="1"/>
      <c r="BQO863" s="1"/>
      <c r="BQP863" s="1"/>
      <c r="BQQ863" s="1"/>
      <c r="BQR863" s="1"/>
      <c r="BQS863" s="1"/>
      <c r="BQT863" s="1"/>
      <c r="BQU863" s="1"/>
      <c r="BQV863" s="1"/>
      <c r="BQW863" s="1"/>
      <c r="BQX863" s="1"/>
      <c r="BQY863" s="1"/>
      <c r="BQZ863" s="1"/>
      <c r="BRA863" s="1"/>
      <c r="BRB863" s="1"/>
      <c r="BRC863" s="1"/>
      <c r="BRD863" s="1"/>
      <c r="BRE863" s="1"/>
      <c r="BRF863" s="1"/>
      <c r="BRG863" s="1"/>
      <c r="BRH863" s="1"/>
      <c r="BRI863" s="1"/>
      <c r="BRJ863" s="1"/>
      <c r="BRK863" s="1"/>
      <c r="BRL863" s="1"/>
      <c r="BRM863" s="1"/>
      <c r="BRN863" s="1"/>
      <c r="BRO863" s="1"/>
      <c r="BRP863" s="1"/>
      <c r="BRQ863" s="1"/>
      <c r="BRR863" s="1"/>
      <c r="BRS863" s="1"/>
      <c r="BRT863" s="1"/>
      <c r="BRU863" s="1"/>
      <c r="BRV863" s="1"/>
      <c r="BRW863" s="1"/>
      <c r="BRX863" s="1"/>
      <c r="BRY863" s="1"/>
      <c r="BRZ863" s="1"/>
      <c r="BSA863" s="1"/>
      <c r="BSB863" s="1"/>
      <c r="BSC863" s="1"/>
      <c r="BSD863" s="1"/>
      <c r="BSE863" s="1"/>
      <c r="BSF863" s="1"/>
      <c r="BSG863" s="1"/>
      <c r="BSH863" s="1"/>
      <c r="BSI863" s="1"/>
      <c r="BSJ863" s="1"/>
      <c r="BSK863" s="1"/>
      <c r="BSL863" s="1"/>
      <c r="BSM863" s="1"/>
      <c r="BSN863" s="1"/>
      <c r="BSO863" s="1"/>
      <c r="BSP863" s="1"/>
      <c r="BSQ863" s="1"/>
      <c r="BSR863" s="1"/>
      <c r="BSS863" s="1"/>
      <c r="BST863" s="1"/>
      <c r="BSU863" s="1"/>
      <c r="BSV863" s="1"/>
      <c r="BSW863" s="1"/>
      <c r="BSX863" s="1"/>
      <c r="BSY863" s="1"/>
      <c r="BSZ863" s="1"/>
      <c r="BTA863" s="1"/>
      <c r="BTB863" s="1"/>
      <c r="BTC863" s="1"/>
      <c r="BTD863" s="1"/>
      <c r="BTE863" s="1"/>
      <c r="BTF863" s="1"/>
      <c r="BTG863" s="1"/>
      <c r="BTH863" s="1"/>
      <c r="BTI863" s="1"/>
      <c r="BTJ863" s="1"/>
      <c r="BTK863" s="1"/>
      <c r="BTL863" s="1"/>
      <c r="BTM863" s="1"/>
      <c r="BTN863" s="1"/>
      <c r="BTO863" s="1"/>
      <c r="BTP863" s="1"/>
      <c r="BTQ863" s="1"/>
      <c r="BTR863" s="1"/>
      <c r="BTS863" s="1"/>
      <c r="BTT863" s="1"/>
      <c r="BTU863" s="1"/>
      <c r="BTV863" s="1"/>
      <c r="BTW863" s="1"/>
      <c r="BTX863" s="1"/>
      <c r="BTY863" s="1"/>
      <c r="BTZ863" s="1"/>
      <c r="BUA863" s="1"/>
      <c r="BUB863" s="1"/>
      <c r="BUC863" s="1"/>
      <c r="BUD863" s="1"/>
      <c r="BUE863" s="1"/>
      <c r="BUF863" s="1"/>
      <c r="BUG863" s="1"/>
      <c r="BUH863" s="1"/>
      <c r="BUI863" s="1"/>
      <c r="BUJ863" s="1"/>
      <c r="BUK863" s="1"/>
      <c r="BUL863" s="1"/>
      <c r="BUM863" s="1"/>
      <c r="BUN863" s="1"/>
      <c r="BUO863" s="1"/>
      <c r="BUP863" s="1"/>
      <c r="BUQ863" s="1"/>
      <c r="BUR863" s="1"/>
      <c r="BUS863" s="1"/>
      <c r="BUT863" s="1"/>
      <c r="BUU863" s="1"/>
      <c r="BUV863" s="1"/>
      <c r="BUW863" s="1"/>
      <c r="BUX863" s="1"/>
      <c r="BUY863" s="1"/>
      <c r="BUZ863" s="1"/>
      <c r="BVA863" s="1"/>
      <c r="BVB863" s="1"/>
      <c r="BVC863" s="1"/>
      <c r="BVD863" s="1"/>
      <c r="BVE863" s="1"/>
      <c r="BVF863" s="1"/>
      <c r="BVG863" s="1"/>
      <c r="BVH863" s="1"/>
      <c r="BVI863" s="1"/>
      <c r="BVJ863" s="1"/>
      <c r="BVK863" s="1"/>
      <c r="BVL863" s="1"/>
      <c r="BVM863" s="1"/>
      <c r="BVN863" s="1"/>
      <c r="BVO863" s="1"/>
      <c r="BVP863" s="1"/>
      <c r="BVQ863" s="1"/>
      <c r="BVR863" s="1"/>
      <c r="BVS863" s="1"/>
      <c r="BVT863" s="1"/>
      <c r="BVU863" s="1"/>
      <c r="BVV863" s="1"/>
      <c r="BVW863" s="1"/>
      <c r="BVX863" s="1"/>
      <c r="BVY863" s="1"/>
      <c r="BVZ863" s="1"/>
      <c r="BWA863" s="1"/>
      <c r="BWB863" s="1"/>
      <c r="BWC863" s="1"/>
      <c r="BWD863" s="1"/>
      <c r="BWE863" s="1"/>
      <c r="BWF863" s="1"/>
      <c r="BWG863" s="1"/>
      <c r="BWH863" s="1"/>
      <c r="BWI863" s="1"/>
      <c r="BWJ863" s="1"/>
      <c r="BWK863" s="1"/>
      <c r="BWL863" s="1"/>
      <c r="BWM863" s="1"/>
      <c r="BWN863" s="1"/>
      <c r="BWO863" s="1"/>
      <c r="BWP863" s="1"/>
      <c r="BWQ863" s="1"/>
      <c r="BWR863" s="1"/>
      <c r="BWS863" s="1"/>
      <c r="BWT863" s="1"/>
      <c r="BWU863" s="1"/>
      <c r="BWV863" s="1"/>
      <c r="BWW863" s="1"/>
      <c r="BWX863" s="1"/>
      <c r="BWY863" s="1"/>
      <c r="BWZ863" s="1"/>
      <c r="BXA863" s="1"/>
      <c r="BXB863" s="1"/>
      <c r="BXC863" s="1"/>
      <c r="BXD863" s="1"/>
      <c r="BXE863" s="1"/>
      <c r="BXF863" s="1"/>
      <c r="BXG863" s="1"/>
      <c r="BXH863" s="1"/>
      <c r="BXI863" s="1"/>
      <c r="BXJ863" s="1"/>
      <c r="BXK863" s="1"/>
      <c r="BXL863" s="1"/>
      <c r="BXM863" s="1"/>
      <c r="BXN863" s="1"/>
      <c r="BXO863" s="1"/>
      <c r="BXP863" s="1"/>
      <c r="BXQ863" s="1"/>
      <c r="BXR863" s="1"/>
      <c r="BXS863" s="1"/>
      <c r="BXT863" s="1"/>
      <c r="BXU863" s="1"/>
      <c r="BXV863" s="1"/>
      <c r="BXW863" s="1"/>
      <c r="BXX863" s="1"/>
      <c r="BXY863" s="1"/>
      <c r="BXZ863" s="1"/>
      <c r="BYA863" s="1"/>
      <c r="BYB863" s="1"/>
      <c r="BYC863" s="1"/>
      <c r="BYD863" s="1"/>
      <c r="BYE863" s="1"/>
      <c r="BYF863" s="1"/>
      <c r="BYG863" s="1"/>
      <c r="BYH863" s="1"/>
      <c r="BYI863" s="1"/>
      <c r="BYJ863" s="1"/>
      <c r="BYK863" s="1"/>
      <c r="BYL863" s="1"/>
      <c r="BYM863" s="1"/>
      <c r="BYN863" s="1"/>
      <c r="BYO863" s="1"/>
      <c r="BYP863" s="1"/>
      <c r="BYQ863" s="1"/>
      <c r="BYR863" s="1"/>
      <c r="BYS863" s="1"/>
      <c r="BYT863" s="1"/>
      <c r="BYU863" s="1"/>
      <c r="BYV863" s="1"/>
      <c r="BYW863" s="1"/>
      <c r="BYX863" s="1"/>
      <c r="BYY863" s="1"/>
      <c r="BYZ863" s="1"/>
      <c r="BZA863" s="1"/>
      <c r="BZB863" s="1"/>
      <c r="BZC863" s="1"/>
      <c r="BZD863" s="1"/>
      <c r="BZE863" s="1"/>
      <c r="BZF863" s="1"/>
      <c r="BZG863" s="1"/>
      <c r="BZH863" s="1"/>
      <c r="BZI863" s="1"/>
      <c r="BZJ863" s="1"/>
      <c r="BZK863" s="1"/>
      <c r="BZL863" s="1"/>
      <c r="BZM863" s="1"/>
      <c r="BZN863" s="1"/>
      <c r="BZO863" s="1"/>
      <c r="BZP863" s="1"/>
      <c r="BZQ863" s="1"/>
      <c r="BZR863" s="1"/>
      <c r="BZS863" s="1"/>
      <c r="BZT863" s="1"/>
      <c r="BZU863" s="1"/>
      <c r="BZV863" s="1"/>
      <c r="BZW863" s="1"/>
      <c r="BZX863" s="1"/>
      <c r="BZY863" s="1"/>
      <c r="BZZ863" s="1"/>
      <c r="CAA863" s="1"/>
      <c r="CAB863" s="1"/>
      <c r="CAC863" s="1"/>
      <c r="CAD863" s="1"/>
      <c r="CAE863" s="1"/>
      <c r="CAF863" s="1"/>
      <c r="CAG863" s="1"/>
      <c r="CAH863" s="1"/>
      <c r="CAI863" s="1"/>
      <c r="CAJ863" s="1"/>
      <c r="CAK863" s="1"/>
      <c r="CAL863" s="1"/>
      <c r="CAM863" s="1"/>
      <c r="CAN863" s="1"/>
      <c r="CAO863" s="1"/>
      <c r="CAP863" s="1"/>
      <c r="CAQ863" s="1"/>
      <c r="CAR863" s="1"/>
      <c r="CAS863" s="1"/>
      <c r="CAT863" s="1"/>
      <c r="CAU863" s="1"/>
      <c r="CAV863" s="1"/>
      <c r="CAW863" s="1"/>
      <c r="CAX863" s="1"/>
      <c r="CAY863" s="1"/>
      <c r="CAZ863" s="1"/>
      <c r="CBA863" s="1"/>
      <c r="CBB863" s="1"/>
      <c r="CBC863" s="1"/>
      <c r="CBD863" s="1"/>
      <c r="CBE863" s="1"/>
      <c r="CBF863" s="1"/>
      <c r="CBG863" s="1"/>
      <c r="CBH863" s="1"/>
      <c r="CBI863" s="1"/>
      <c r="CBJ863" s="1"/>
      <c r="CBK863" s="1"/>
      <c r="CBL863" s="1"/>
      <c r="CBM863" s="1"/>
      <c r="CBN863" s="1"/>
      <c r="CBO863" s="1"/>
      <c r="CBP863" s="1"/>
      <c r="CBQ863" s="1"/>
      <c r="CBR863" s="1"/>
      <c r="CBS863" s="1"/>
      <c r="CBT863" s="1"/>
      <c r="CBU863" s="1"/>
      <c r="CBV863" s="1"/>
      <c r="CBW863" s="1"/>
      <c r="CBX863" s="1"/>
      <c r="CBY863" s="1"/>
      <c r="CBZ863" s="1"/>
      <c r="CCA863" s="1"/>
      <c r="CCB863" s="1"/>
      <c r="CCC863" s="1"/>
      <c r="CCD863" s="1"/>
      <c r="CCE863" s="1"/>
      <c r="CCF863" s="1"/>
      <c r="CCG863" s="1"/>
      <c r="CCH863" s="1"/>
      <c r="CCI863" s="1"/>
      <c r="CCJ863" s="1"/>
      <c r="CCK863" s="1"/>
      <c r="CCL863" s="1"/>
      <c r="CCM863" s="1"/>
      <c r="CCN863" s="1"/>
      <c r="CCO863" s="1"/>
      <c r="CCP863" s="1"/>
      <c r="CCQ863" s="1"/>
      <c r="CCR863" s="1"/>
      <c r="CCS863" s="1"/>
      <c r="CCT863" s="1"/>
      <c r="CCU863" s="1"/>
      <c r="CCV863" s="1"/>
      <c r="CCW863" s="1"/>
      <c r="CCX863" s="1"/>
      <c r="CCY863" s="1"/>
      <c r="CCZ863" s="1"/>
      <c r="CDA863" s="1"/>
      <c r="CDB863" s="1"/>
      <c r="CDC863" s="1"/>
      <c r="CDD863" s="1"/>
      <c r="CDE863" s="1"/>
      <c r="CDF863" s="1"/>
      <c r="CDG863" s="1"/>
      <c r="CDH863" s="1"/>
      <c r="CDI863" s="1"/>
      <c r="CDJ863" s="1"/>
      <c r="CDK863" s="1"/>
      <c r="CDL863" s="1"/>
      <c r="CDM863" s="1"/>
      <c r="CDN863" s="1"/>
      <c r="CDO863" s="1"/>
      <c r="CDP863" s="1"/>
      <c r="CDQ863" s="1"/>
      <c r="CDR863" s="1"/>
      <c r="CDS863" s="1"/>
      <c r="CDT863" s="1"/>
      <c r="CDU863" s="1"/>
      <c r="CDV863" s="1"/>
      <c r="CDW863" s="1"/>
      <c r="CDX863" s="1"/>
      <c r="CDY863" s="1"/>
      <c r="CDZ863" s="1"/>
      <c r="CEA863" s="1"/>
      <c r="CEB863" s="1"/>
      <c r="CEC863" s="1"/>
      <c r="CED863" s="1"/>
      <c r="CEE863" s="1"/>
      <c r="CEF863" s="1"/>
      <c r="CEG863" s="1"/>
      <c r="CEH863" s="1"/>
      <c r="CEI863" s="1"/>
      <c r="CEJ863" s="1"/>
      <c r="CEK863" s="1"/>
      <c r="CEL863" s="1"/>
      <c r="CEM863" s="1"/>
      <c r="CEN863" s="1"/>
      <c r="CEO863" s="1"/>
      <c r="CEP863" s="1"/>
      <c r="CEQ863" s="1"/>
      <c r="CER863" s="1"/>
      <c r="CES863" s="1"/>
      <c r="CET863" s="1"/>
      <c r="CEU863" s="1"/>
      <c r="CEV863" s="1"/>
      <c r="CEW863" s="1"/>
      <c r="CEX863" s="1"/>
      <c r="CEY863" s="1"/>
      <c r="CEZ863" s="1"/>
      <c r="CFA863" s="1"/>
      <c r="CFB863" s="1"/>
      <c r="CFC863" s="1"/>
      <c r="CFD863" s="1"/>
      <c r="CFE863" s="1"/>
      <c r="CFF863" s="1"/>
      <c r="CFG863" s="1"/>
      <c r="CFH863" s="1"/>
      <c r="CFI863" s="1"/>
      <c r="CFJ863" s="1"/>
      <c r="CFK863" s="1"/>
      <c r="CFL863" s="1"/>
      <c r="CFM863" s="1"/>
      <c r="CFN863" s="1"/>
      <c r="CFO863" s="1"/>
      <c r="CFP863" s="1"/>
      <c r="CFQ863" s="1"/>
      <c r="CFR863" s="1"/>
      <c r="CFS863" s="1"/>
      <c r="CFT863" s="1"/>
      <c r="CFU863" s="1"/>
      <c r="CFV863" s="1"/>
      <c r="CFW863" s="1"/>
      <c r="CFX863" s="1"/>
      <c r="CFY863" s="1"/>
      <c r="CFZ863" s="1"/>
      <c r="CGA863" s="1"/>
      <c r="CGB863" s="1"/>
      <c r="CGC863" s="1"/>
      <c r="CGD863" s="1"/>
      <c r="CGE863" s="1"/>
      <c r="CGF863" s="1"/>
      <c r="CGG863" s="1"/>
      <c r="CGH863" s="1"/>
      <c r="CGI863" s="1"/>
      <c r="CGJ863" s="1"/>
      <c r="CGK863" s="1"/>
      <c r="CGL863" s="1"/>
      <c r="CGM863" s="1"/>
      <c r="CGN863" s="1"/>
      <c r="CGO863" s="1"/>
      <c r="CGP863" s="1"/>
      <c r="CGQ863" s="1"/>
      <c r="CGR863" s="1"/>
      <c r="CGS863" s="1"/>
      <c r="CGT863" s="1"/>
      <c r="CGU863" s="1"/>
      <c r="CGV863" s="1"/>
      <c r="CGW863" s="1"/>
      <c r="CGX863" s="1"/>
      <c r="CGY863" s="1"/>
      <c r="CGZ863" s="1"/>
      <c r="CHA863" s="1"/>
      <c r="CHB863" s="1"/>
      <c r="CHC863" s="1"/>
      <c r="CHD863" s="1"/>
      <c r="CHE863" s="1"/>
      <c r="CHF863" s="1"/>
      <c r="CHG863" s="1"/>
      <c r="CHH863" s="1"/>
      <c r="CHI863" s="1"/>
      <c r="CHJ863" s="1"/>
      <c r="CHK863" s="1"/>
      <c r="CHL863" s="1"/>
      <c r="CHM863" s="1"/>
      <c r="CHN863" s="1"/>
      <c r="CHO863" s="1"/>
      <c r="CHP863" s="1"/>
      <c r="CHQ863" s="1"/>
      <c r="CHR863" s="1"/>
      <c r="CHS863" s="1"/>
      <c r="CHT863" s="1"/>
      <c r="CHU863" s="1"/>
      <c r="CHV863" s="1"/>
      <c r="CHW863" s="1"/>
      <c r="CHX863" s="1"/>
      <c r="CHY863" s="1"/>
      <c r="CHZ863" s="1"/>
      <c r="CIA863" s="1"/>
      <c r="CIB863" s="1"/>
      <c r="CIC863" s="1"/>
      <c r="CID863" s="1"/>
      <c r="CIE863" s="1"/>
      <c r="CIF863" s="1"/>
      <c r="CIG863" s="1"/>
      <c r="CIH863" s="1"/>
      <c r="CII863" s="1"/>
      <c r="CIJ863" s="1"/>
      <c r="CIK863" s="1"/>
      <c r="CIL863" s="1"/>
      <c r="CIM863" s="1"/>
      <c r="CIN863" s="1"/>
      <c r="CIO863" s="1"/>
      <c r="CIP863" s="1"/>
      <c r="CIQ863" s="1"/>
      <c r="CIR863" s="1"/>
      <c r="CIS863" s="1"/>
      <c r="CIT863" s="1"/>
      <c r="CIU863" s="1"/>
      <c r="CIV863" s="1"/>
      <c r="CIW863" s="1"/>
      <c r="CIX863" s="1"/>
      <c r="CIY863" s="1"/>
      <c r="CIZ863" s="1"/>
      <c r="CJA863" s="1"/>
      <c r="CJB863" s="1"/>
      <c r="CJC863" s="1"/>
      <c r="CJD863" s="1"/>
      <c r="CJE863" s="1"/>
      <c r="CJF863" s="1"/>
      <c r="CJG863" s="1"/>
      <c r="CJH863" s="1"/>
      <c r="CJI863" s="1"/>
      <c r="CJJ863" s="1"/>
      <c r="CJK863" s="1"/>
      <c r="CJL863" s="1"/>
      <c r="CJM863" s="1"/>
      <c r="CJN863" s="1"/>
      <c r="CJO863" s="1"/>
      <c r="CJP863" s="1"/>
      <c r="CJQ863" s="1"/>
      <c r="CJR863" s="1"/>
      <c r="CJS863" s="1"/>
      <c r="CJT863" s="1"/>
      <c r="CJU863" s="1"/>
      <c r="CJV863" s="1"/>
      <c r="CJW863" s="1"/>
      <c r="CJX863" s="1"/>
      <c r="CJY863" s="1"/>
      <c r="CJZ863" s="1"/>
      <c r="CKA863" s="1"/>
      <c r="CKB863" s="1"/>
      <c r="CKC863" s="1"/>
      <c r="CKD863" s="1"/>
      <c r="CKE863" s="1"/>
      <c r="CKF863" s="1"/>
      <c r="CKG863" s="1"/>
      <c r="CKH863" s="1"/>
      <c r="CKI863" s="1"/>
      <c r="CKJ863" s="1"/>
      <c r="CKK863" s="1"/>
      <c r="CKL863" s="1"/>
      <c r="CKM863" s="1"/>
      <c r="CKN863" s="1"/>
      <c r="CKO863" s="1"/>
      <c r="CKP863" s="1"/>
      <c r="CKQ863" s="1"/>
      <c r="CKR863" s="1"/>
      <c r="CKS863" s="1"/>
      <c r="CKT863" s="1"/>
      <c r="CKU863" s="1"/>
      <c r="CKV863" s="1"/>
      <c r="CKW863" s="1"/>
      <c r="CKX863" s="1"/>
      <c r="CKY863" s="1"/>
      <c r="CKZ863" s="1"/>
      <c r="CLA863" s="1"/>
      <c r="CLB863" s="1"/>
      <c r="CLC863" s="1"/>
      <c r="CLD863" s="1"/>
      <c r="CLE863" s="1"/>
      <c r="CLF863" s="1"/>
      <c r="CLG863" s="1"/>
      <c r="CLH863" s="1"/>
      <c r="CLI863" s="1"/>
      <c r="CLJ863" s="1"/>
      <c r="CLK863" s="1"/>
      <c r="CLL863" s="1"/>
      <c r="CLM863" s="1"/>
      <c r="CLN863" s="1"/>
      <c r="CLO863" s="1"/>
      <c r="CLP863" s="1"/>
      <c r="CLQ863" s="1"/>
      <c r="CLR863" s="1"/>
      <c r="CLS863" s="1"/>
      <c r="CLT863" s="1"/>
      <c r="CLU863" s="1"/>
      <c r="CLV863" s="1"/>
      <c r="CLW863" s="1"/>
      <c r="CLX863" s="1"/>
      <c r="CLY863" s="1"/>
      <c r="CLZ863" s="1"/>
      <c r="CMA863" s="1"/>
      <c r="CMB863" s="1"/>
      <c r="CMC863" s="1"/>
      <c r="CMD863" s="1"/>
      <c r="CME863" s="1"/>
      <c r="CMF863" s="1"/>
      <c r="CMG863" s="1"/>
      <c r="CMH863" s="1"/>
      <c r="CMI863" s="1"/>
      <c r="CMJ863" s="1"/>
      <c r="CMK863" s="1"/>
      <c r="CML863" s="1"/>
      <c r="CMM863" s="1"/>
      <c r="CMN863" s="1"/>
      <c r="CMO863" s="1"/>
      <c r="CMP863" s="1"/>
      <c r="CMQ863" s="1"/>
      <c r="CMR863" s="1"/>
      <c r="CMS863" s="1"/>
      <c r="CMT863" s="1"/>
      <c r="CMU863" s="1"/>
      <c r="CMV863" s="1"/>
      <c r="CMW863" s="1"/>
      <c r="CMX863" s="1"/>
      <c r="CMY863" s="1"/>
      <c r="CMZ863" s="1"/>
      <c r="CNA863" s="1"/>
      <c r="CNB863" s="1"/>
      <c r="CNC863" s="1"/>
      <c r="CND863" s="1"/>
      <c r="CNE863" s="1"/>
      <c r="CNF863" s="1"/>
      <c r="CNG863" s="1"/>
      <c r="CNH863" s="1"/>
      <c r="CNI863" s="1"/>
      <c r="CNJ863" s="1"/>
      <c r="CNK863" s="1"/>
      <c r="CNL863" s="1"/>
      <c r="CNM863" s="1"/>
      <c r="CNN863" s="1"/>
      <c r="CNO863" s="1"/>
      <c r="CNP863" s="1"/>
      <c r="CNQ863" s="1"/>
      <c r="CNR863" s="1"/>
      <c r="CNS863" s="1"/>
      <c r="CNT863" s="1"/>
      <c r="CNU863" s="1"/>
      <c r="CNV863" s="1"/>
      <c r="CNW863" s="1"/>
      <c r="CNX863" s="1"/>
      <c r="CNY863" s="1"/>
      <c r="CNZ863" s="1"/>
      <c r="COA863" s="1"/>
      <c r="COB863" s="1"/>
      <c r="COC863" s="1"/>
      <c r="COD863" s="1"/>
      <c r="COE863" s="1"/>
      <c r="COF863" s="1"/>
      <c r="COG863" s="1"/>
      <c r="COH863" s="1"/>
      <c r="COI863" s="1"/>
      <c r="COJ863" s="1"/>
      <c r="COK863" s="1"/>
      <c r="COL863" s="1"/>
      <c r="COM863" s="1"/>
      <c r="CON863" s="1"/>
      <c r="COO863" s="1"/>
      <c r="COP863" s="1"/>
      <c r="COQ863" s="1"/>
      <c r="COR863" s="1"/>
      <c r="COS863" s="1"/>
      <c r="COT863" s="1"/>
      <c r="COU863" s="1"/>
      <c r="COV863" s="1"/>
      <c r="COW863" s="1"/>
      <c r="COX863" s="1"/>
      <c r="COY863" s="1"/>
      <c r="COZ863" s="1"/>
      <c r="CPA863" s="1"/>
      <c r="CPB863" s="1"/>
      <c r="CPC863" s="1"/>
      <c r="CPD863" s="1"/>
      <c r="CPE863" s="1"/>
      <c r="CPF863" s="1"/>
      <c r="CPG863" s="1"/>
      <c r="CPH863" s="1"/>
      <c r="CPI863" s="1"/>
      <c r="CPJ863" s="1"/>
      <c r="CPK863" s="1"/>
      <c r="CPL863" s="1"/>
      <c r="CPM863" s="1"/>
      <c r="CPN863" s="1"/>
      <c r="CPO863" s="1"/>
      <c r="CPP863" s="1"/>
      <c r="CPQ863" s="1"/>
      <c r="CPR863" s="1"/>
      <c r="CPS863" s="1"/>
      <c r="CPT863" s="1"/>
      <c r="CPU863" s="1"/>
      <c r="CPV863" s="1"/>
      <c r="CPW863" s="1"/>
      <c r="CPX863" s="1"/>
      <c r="CPY863" s="1"/>
      <c r="CPZ863" s="1"/>
      <c r="CQA863" s="1"/>
      <c r="CQB863" s="1"/>
      <c r="CQC863" s="1"/>
      <c r="CQD863" s="1"/>
      <c r="CQE863" s="1"/>
      <c r="CQF863" s="1"/>
      <c r="CQG863" s="1"/>
      <c r="CQH863" s="1"/>
      <c r="CQI863" s="1"/>
      <c r="CQJ863" s="1"/>
      <c r="CQK863" s="1"/>
      <c r="CQL863" s="1"/>
      <c r="CQM863" s="1"/>
      <c r="CQN863" s="1"/>
      <c r="CQO863" s="1"/>
      <c r="CQP863" s="1"/>
      <c r="CQQ863" s="1"/>
      <c r="CQR863" s="1"/>
      <c r="CQS863" s="1"/>
      <c r="CQT863" s="1"/>
      <c r="CQU863" s="1"/>
      <c r="CQV863" s="1"/>
      <c r="CQW863" s="1"/>
      <c r="CQX863" s="1"/>
      <c r="CQY863" s="1"/>
      <c r="CQZ863" s="1"/>
      <c r="CRA863" s="1"/>
      <c r="CRB863" s="1"/>
      <c r="CRC863" s="1"/>
      <c r="CRD863" s="1"/>
      <c r="CRE863" s="1"/>
      <c r="CRF863" s="1"/>
      <c r="CRG863" s="1"/>
      <c r="CRH863" s="1"/>
      <c r="CRI863" s="1"/>
      <c r="CRJ863" s="1"/>
      <c r="CRK863" s="1"/>
      <c r="CRL863" s="1"/>
      <c r="CRM863" s="1"/>
      <c r="CRN863" s="1"/>
      <c r="CRO863" s="1"/>
      <c r="CRP863" s="1"/>
      <c r="CRQ863" s="1"/>
      <c r="CRR863" s="1"/>
      <c r="CRS863" s="1"/>
      <c r="CRT863" s="1"/>
      <c r="CRU863" s="1"/>
      <c r="CRV863" s="1"/>
      <c r="CRW863" s="1"/>
      <c r="CRX863" s="1"/>
      <c r="CRY863" s="1"/>
      <c r="CRZ863" s="1"/>
      <c r="CSA863" s="1"/>
      <c r="CSB863" s="1"/>
      <c r="CSC863" s="1"/>
      <c r="CSD863" s="1"/>
      <c r="CSE863" s="1"/>
      <c r="CSF863" s="1"/>
      <c r="CSG863" s="1"/>
      <c r="CSH863" s="1"/>
      <c r="CSI863" s="1"/>
      <c r="CSJ863" s="1"/>
      <c r="CSK863" s="1"/>
      <c r="CSL863" s="1"/>
      <c r="CSM863" s="1"/>
      <c r="CSN863" s="1"/>
      <c r="CSO863" s="1"/>
      <c r="CSP863" s="1"/>
      <c r="CSQ863" s="1"/>
      <c r="CSR863" s="1"/>
      <c r="CSS863" s="1"/>
      <c r="CST863" s="1"/>
      <c r="CSU863" s="1"/>
      <c r="CSV863" s="1"/>
      <c r="CSW863" s="1"/>
      <c r="CSX863" s="1"/>
      <c r="CSY863" s="1"/>
      <c r="CSZ863" s="1"/>
      <c r="CTA863" s="1"/>
      <c r="CTB863" s="1"/>
      <c r="CTC863" s="1"/>
      <c r="CTD863" s="1"/>
      <c r="CTE863" s="1"/>
      <c r="CTF863" s="1"/>
      <c r="CTG863" s="1"/>
      <c r="CTH863" s="1"/>
      <c r="CTI863" s="1"/>
      <c r="CTJ863" s="1"/>
      <c r="CTK863" s="1"/>
      <c r="CTL863" s="1"/>
      <c r="CTM863" s="1"/>
      <c r="CTN863" s="1"/>
      <c r="CTO863" s="1"/>
      <c r="CTP863" s="1"/>
      <c r="CTQ863" s="1"/>
      <c r="CTR863" s="1"/>
      <c r="CTS863" s="1"/>
      <c r="CTT863" s="1"/>
      <c r="CTU863" s="1"/>
      <c r="CTV863" s="1"/>
      <c r="CTW863" s="1"/>
      <c r="CTX863" s="1"/>
      <c r="CTY863" s="1"/>
      <c r="CTZ863" s="1"/>
      <c r="CUA863" s="1"/>
      <c r="CUB863" s="1"/>
      <c r="CUC863" s="1"/>
      <c r="CUD863" s="1"/>
      <c r="CUE863" s="1"/>
      <c r="CUF863" s="1"/>
      <c r="CUG863" s="1"/>
      <c r="CUH863" s="1"/>
      <c r="CUI863" s="1"/>
      <c r="CUJ863" s="1"/>
      <c r="CUK863" s="1"/>
      <c r="CUL863" s="1"/>
      <c r="CUM863" s="1"/>
      <c r="CUN863" s="1"/>
      <c r="CUO863" s="1"/>
      <c r="CUP863" s="1"/>
      <c r="CUQ863" s="1"/>
      <c r="CUR863" s="1"/>
      <c r="CUS863" s="1"/>
      <c r="CUT863" s="1"/>
      <c r="CUU863" s="1"/>
      <c r="CUV863" s="1"/>
      <c r="CUW863" s="1"/>
      <c r="CUX863" s="1"/>
      <c r="CUY863" s="1"/>
      <c r="CUZ863" s="1"/>
      <c r="CVA863" s="1"/>
      <c r="CVB863" s="1"/>
      <c r="CVC863" s="1"/>
      <c r="CVD863" s="1"/>
      <c r="CVE863" s="1"/>
      <c r="CVF863" s="1"/>
      <c r="CVG863" s="1"/>
      <c r="CVH863" s="1"/>
      <c r="CVI863" s="1"/>
      <c r="CVJ863" s="1"/>
      <c r="CVK863" s="1"/>
      <c r="CVL863" s="1"/>
      <c r="CVM863" s="1"/>
      <c r="CVN863" s="1"/>
      <c r="CVO863" s="1"/>
      <c r="CVP863" s="1"/>
      <c r="CVQ863" s="1"/>
      <c r="CVR863" s="1"/>
      <c r="CVS863" s="1"/>
      <c r="CVT863" s="1"/>
      <c r="CVU863" s="1"/>
      <c r="CVV863" s="1"/>
      <c r="CVW863" s="1"/>
      <c r="CVX863" s="1"/>
      <c r="CVY863" s="1"/>
      <c r="CVZ863" s="1"/>
      <c r="CWA863" s="1"/>
      <c r="CWB863" s="1"/>
      <c r="CWC863" s="1"/>
      <c r="CWD863" s="1"/>
      <c r="CWE863" s="1"/>
      <c r="CWF863" s="1"/>
      <c r="CWG863" s="1"/>
      <c r="CWH863" s="1"/>
      <c r="CWI863" s="1"/>
      <c r="CWJ863" s="1"/>
      <c r="CWK863" s="1"/>
      <c r="CWL863" s="1"/>
      <c r="CWM863" s="1"/>
      <c r="CWN863" s="1"/>
      <c r="CWO863" s="1"/>
      <c r="CWP863" s="1"/>
      <c r="CWQ863" s="1"/>
      <c r="CWR863" s="1"/>
      <c r="CWS863" s="1"/>
      <c r="CWT863" s="1"/>
      <c r="CWU863" s="1"/>
      <c r="CWV863" s="1"/>
      <c r="CWW863" s="1"/>
      <c r="CWX863" s="1"/>
      <c r="CWY863" s="1"/>
      <c r="CWZ863" s="1"/>
      <c r="CXA863" s="1"/>
      <c r="CXB863" s="1"/>
      <c r="CXC863" s="1"/>
      <c r="CXD863" s="1"/>
      <c r="CXE863" s="1"/>
      <c r="CXF863" s="1"/>
      <c r="CXG863" s="1"/>
      <c r="CXH863" s="1"/>
      <c r="CXI863" s="1"/>
      <c r="CXJ863" s="1"/>
      <c r="CXK863" s="1"/>
      <c r="CXL863" s="1"/>
      <c r="CXM863" s="1"/>
      <c r="CXN863" s="1"/>
      <c r="CXO863" s="1"/>
      <c r="CXP863" s="1"/>
      <c r="CXQ863" s="1"/>
      <c r="CXR863" s="1"/>
      <c r="CXS863" s="1"/>
      <c r="CXT863" s="1"/>
      <c r="CXU863" s="1"/>
      <c r="CXV863" s="1"/>
      <c r="CXW863" s="1"/>
      <c r="CXX863" s="1"/>
      <c r="CXY863" s="1"/>
      <c r="CXZ863" s="1"/>
      <c r="CYA863" s="1"/>
      <c r="CYB863" s="1"/>
      <c r="CYC863" s="1"/>
      <c r="CYD863" s="1"/>
      <c r="CYE863" s="1"/>
      <c r="CYF863" s="1"/>
      <c r="CYG863" s="1"/>
      <c r="CYH863" s="1"/>
      <c r="CYI863" s="1"/>
      <c r="CYJ863" s="1"/>
      <c r="CYK863" s="1"/>
      <c r="CYL863" s="1"/>
      <c r="CYM863" s="1"/>
      <c r="CYN863" s="1"/>
      <c r="CYO863" s="1"/>
      <c r="CYP863" s="1"/>
      <c r="CYQ863" s="1"/>
      <c r="CYR863" s="1"/>
      <c r="CYS863" s="1"/>
      <c r="CYT863" s="1"/>
      <c r="CYU863" s="1"/>
      <c r="CYV863" s="1"/>
      <c r="CYW863" s="1"/>
      <c r="CYX863" s="1"/>
      <c r="CYY863" s="1"/>
      <c r="CYZ863" s="1"/>
      <c r="CZA863" s="1"/>
      <c r="CZB863" s="1"/>
      <c r="CZC863" s="1"/>
      <c r="CZD863" s="1"/>
      <c r="CZE863" s="1"/>
      <c r="CZF863" s="1"/>
      <c r="CZG863" s="1"/>
      <c r="CZH863" s="1"/>
      <c r="CZI863" s="1"/>
      <c r="CZJ863" s="1"/>
      <c r="CZK863" s="1"/>
      <c r="CZL863" s="1"/>
      <c r="CZM863" s="1"/>
      <c r="CZN863" s="1"/>
      <c r="CZO863" s="1"/>
      <c r="CZP863" s="1"/>
      <c r="CZQ863" s="1"/>
      <c r="CZR863" s="1"/>
      <c r="CZS863" s="1"/>
      <c r="CZT863" s="1"/>
      <c r="CZU863" s="1"/>
      <c r="CZV863" s="1"/>
      <c r="CZW863" s="1"/>
      <c r="CZX863" s="1"/>
      <c r="CZY863" s="1"/>
      <c r="CZZ863" s="1"/>
      <c r="DAA863" s="1"/>
      <c r="DAB863" s="1"/>
      <c r="DAC863" s="1"/>
      <c r="DAD863" s="1"/>
      <c r="DAE863" s="1"/>
      <c r="DAF863" s="1"/>
      <c r="DAG863" s="1"/>
      <c r="DAH863" s="1"/>
      <c r="DAI863" s="1"/>
      <c r="DAJ863" s="1"/>
      <c r="DAK863" s="1"/>
      <c r="DAL863" s="1"/>
      <c r="DAM863" s="1"/>
      <c r="DAN863" s="1"/>
      <c r="DAO863" s="1"/>
      <c r="DAP863" s="1"/>
      <c r="DAQ863" s="1"/>
      <c r="DAR863" s="1"/>
      <c r="DAS863" s="1"/>
      <c r="DAT863" s="1"/>
      <c r="DAU863" s="1"/>
      <c r="DAV863" s="1"/>
      <c r="DAW863" s="1"/>
      <c r="DAX863" s="1"/>
      <c r="DAY863" s="1"/>
      <c r="DAZ863" s="1"/>
      <c r="DBA863" s="1"/>
      <c r="DBB863" s="1"/>
      <c r="DBC863" s="1"/>
      <c r="DBD863" s="1"/>
      <c r="DBE863" s="1"/>
      <c r="DBF863" s="1"/>
      <c r="DBG863" s="1"/>
      <c r="DBH863" s="1"/>
      <c r="DBI863" s="1"/>
      <c r="DBJ863" s="1"/>
      <c r="DBK863" s="1"/>
      <c r="DBL863" s="1"/>
      <c r="DBM863" s="1"/>
      <c r="DBN863" s="1"/>
      <c r="DBO863" s="1"/>
      <c r="DBP863" s="1"/>
      <c r="DBQ863" s="1"/>
      <c r="DBR863" s="1"/>
      <c r="DBS863" s="1"/>
      <c r="DBT863" s="1"/>
      <c r="DBU863" s="1"/>
      <c r="DBV863" s="1"/>
      <c r="DBW863" s="1"/>
      <c r="DBX863" s="1"/>
      <c r="DBY863" s="1"/>
      <c r="DBZ863" s="1"/>
      <c r="DCA863" s="1"/>
      <c r="DCB863" s="1"/>
      <c r="DCC863" s="1"/>
      <c r="DCD863" s="1"/>
      <c r="DCE863" s="1"/>
      <c r="DCF863" s="1"/>
      <c r="DCG863" s="1"/>
      <c r="DCH863" s="1"/>
      <c r="DCI863" s="1"/>
      <c r="DCJ863" s="1"/>
      <c r="DCK863" s="1"/>
      <c r="DCL863" s="1"/>
      <c r="DCM863" s="1"/>
      <c r="DCN863" s="1"/>
      <c r="DCO863" s="1"/>
      <c r="DCP863" s="1"/>
      <c r="DCQ863" s="1"/>
      <c r="DCR863" s="1"/>
      <c r="DCS863" s="1"/>
      <c r="DCT863" s="1"/>
      <c r="DCU863" s="1"/>
      <c r="DCV863" s="1"/>
      <c r="DCW863" s="1"/>
      <c r="DCX863" s="1"/>
      <c r="DCY863" s="1"/>
      <c r="DCZ863" s="1"/>
      <c r="DDA863" s="1"/>
      <c r="DDB863" s="1"/>
      <c r="DDC863" s="1"/>
      <c r="DDD863" s="1"/>
      <c r="DDE863" s="1"/>
      <c r="DDF863" s="1"/>
      <c r="DDG863" s="1"/>
      <c r="DDH863" s="1"/>
      <c r="DDI863" s="1"/>
      <c r="DDJ863" s="1"/>
      <c r="DDK863" s="1"/>
      <c r="DDL863" s="1"/>
      <c r="DDM863" s="1"/>
      <c r="DDN863" s="1"/>
      <c r="DDO863" s="1"/>
      <c r="DDP863" s="1"/>
      <c r="DDQ863" s="1"/>
      <c r="DDR863" s="1"/>
      <c r="DDS863" s="1"/>
      <c r="DDT863" s="1"/>
      <c r="DDU863" s="1"/>
      <c r="DDV863" s="1"/>
      <c r="DDW863" s="1"/>
      <c r="DDX863" s="1"/>
      <c r="DDY863" s="1"/>
      <c r="DDZ863" s="1"/>
      <c r="DEA863" s="1"/>
      <c r="DEB863" s="1"/>
      <c r="DEC863" s="1"/>
      <c r="DED863" s="1"/>
      <c r="DEE863" s="1"/>
      <c r="DEF863" s="1"/>
      <c r="DEG863" s="1"/>
      <c r="DEH863" s="1"/>
      <c r="DEI863" s="1"/>
      <c r="DEJ863" s="1"/>
      <c r="DEK863" s="1"/>
      <c r="DEL863" s="1"/>
      <c r="DEM863" s="1"/>
      <c r="DEN863" s="1"/>
      <c r="DEO863" s="1"/>
      <c r="DEP863" s="1"/>
      <c r="DEQ863" s="1"/>
      <c r="DER863" s="1"/>
      <c r="DES863" s="1"/>
      <c r="DET863" s="1"/>
      <c r="DEU863" s="1"/>
      <c r="DEV863" s="1"/>
      <c r="DEW863" s="1"/>
      <c r="DEX863" s="1"/>
      <c r="DEY863" s="1"/>
      <c r="DEZ863" s="1"/>
      <c r="DFA863" s="1"/>
      <c r="DFB863" s="1"/>
      <c r="DFC863" s="1"/>
      <c r="DFD863" s="1"/>
      <c r="DFE863" s="1"/>
      <c r="DFF863" s="1"/>
      <c r="DFG863" s="1"/>
      <c r="DFH863" s="1"/>
      <c r="DFI863" s="1"/>
      <c r="DFJ863" s="1"/>
      <c r="DFK863" s="1"/>
      <c r="DFL863" s="1"/>
      <c r="DFM863" s="1"/>
      <c r="DFN863" s="1"/>
      <c r="DFO863" s="1"/>
      <c r="DFP863" s="1"/>
      <c r="DFQ863" s="1"/>
      <c r="DFR863" s="1"/>
      <c r="DFS863" s="1"/>
      <c r="DFT863" s="1"/>
      <c r="DFU863" s="1"/>
      <c r="DFV863" s="1"/>
      <c r="DFW863" s="1"/>
      <c r="DFX863" s="1"/>
      <c r="DFY863" s="1"/>
      <c r="DFZ863" s="1"/>
      <c r="DGA863" s="1"/>
      <c r="DGB863" s="1"/>
      <c r="DGC863" s="1"/>
      <c r="DGD863" s="1"/>
      <c r="DGE863" s="1"/>
      <c r="DGF863" s="1"/>
      <c r="DGG863" s="1"/>
      <c r="DGH863" s="1"/>
      <c r="DGI863" s="1"/>
      <c r="DGJ863" s="1"/>
      <c r="DGK863" s="1"/>
      <c r="DGL863" s="1"/>
      <c r="DGM863" s="1"/>
      <c r="DGN863" s="1"/>
      <c r="DGO863" s="1"/>
      <c r="DGP863" s="1"/>
      <c r="DGQ863" s="1"/>
      <c r="DGR863" s="1"/>
      <c r="DGS863" s="1"/>
      <c r="DGT863" s="1"/>
      <c r="DGU863" s="1"/>
      <c r="DGV863" s="1"/>
      <c r="DGW863" s="1"/>
      <c r="DGX863" s="1"/>
      <c r="DGY863" s="1"/>
      <c r="DGZ863" s="1"/>
      <c r="DHA863" s="1"/>
      <c r="DHB863" s="1"/>
      <c r="DHC863" s="1"/>
      <c r="DHD863" s="1"/>
      <c r="DHE863" s="1"/>
      <c r="DHF863" s="1"/>
      <c r="DHG863" s="1"/>
      <c r="DHH863" s="1"/>
      <c r="DHI863" s="1"/>
      <c r="DHJ863" s="1"/>
      <c r="DHK863" s="1"/>
      <c r="DHL863" s="1"/>
      <c r="DHM863" s="1"/>
      <c r="DHN863" s="1"/>
      <c r="DHO863" s="1"/>
      <c r="DHP863" s="1"/>
      <c r="DHQ863" s="1"/>
      <c r="DHR863" s="1"/>
      <c r="DHS863" s="1"/>
      <c r="DHT863" s="1"/>
      <c r="DHU863" s="1"/>
      <c r="DHV863" s="1"/>
      <c r="DHW863" s="1"/>
      <c r="DHX863" s="1"/>
      <c r="DHY863" s="1"/>
      <c r="DHZ863" s="1"/>
      <c r="DIA863" s="1"/>
      <c r="DIB863" s="1"/>
      <c r="DIC863" s="1"/>
      <c r="DID863" s="1"/>
      <c r="DIE863" s="1"/>
      <c r="DIF863" s="1"/>
      <c r="DIG863" s="1"/>
      <c r="DIH863" s="1"/>
      <c r="DII863" s="1"/>
      <c r="DIJ863" s="1"/>
      <c r="DIK863" s="1"/>
      <c r="DIL863" s="1"/>
      <c r="DIM863" s="1"/>
      <c r="DIN863" s="1"/>
      <c r="DIO863" s="1"/>
      <c r="DIP863" s="1"/>
      <c r="DIQ863" s="1"/>
      <c r="DIR863" s="1"/>
      <c r="DIS863" s="1"/>
      <c r="DIT863" s="1"/>
      <c r="DIU863" s="1"/>
      <c r="DIV863" s="1"/>
      <c r="DIW863" s="1"/>
      <c r="DIX863" s="1"/>
      <c r="DIY863" s="1"/>
      <c r="DIZ863" s="1"/>
      <c r="DJA863" s="1"/>
      <c r="DJB863" s="1"/>
      <c r="DJC863" s="1"/>
      <c r="DJD863" s="1"/>
      <c r="DJE863" s="1"/>
      <c r="DJF863" s="1"/>
      <c r="DJG863" s="1"/>
      <c r="DJH863" s="1"/>
      <c r="DJI863" s="1"/>
      <c r="DJJ863" s="1"/>
      <c r="DJK863" s="1"/>
      <c r="DJL863" s="1"/>
      <c r="DJM863" s="1"/>
      <c r="DJN863" s="1"/>
      <c r="DJO863" s="1"/>
      <c r="DJP863" s="1"/>
      <c r="DJQ863" s="1"/>
      <c r="DJR863" s="1"/>
      <c r="DJS863" s="1"/>
      <c r="DJT863" s="1"/>
      <c r="DJU863" s="1"/>
      <c r="DJV863" s="1"/>
      <c r="DJW863" s="1"/>
      <c r="DJX863" s="1"/>
      <c r="DJY863" s="1"/>
      <c r="DJZ863" s="1"/>
      <c r="DKA863" s="1"/>
      <c r="DKB863" s="1"/>
      <c r="DKC863" s="1"/>
      <c r="DKD863" s="1"/>
      <c r="DKE863" s="1"/>
      <c r="DKF863" s="1"/>
      <c r="DKG863" s="1"/>
      <c r="DKH863" s="1"/>
      <c r="DKI863" s="1"/>
      <c r="DKJ863" s="1"/>
      <c r="DKK863" s="1"/>
      <c r="DKL863" s="1"/>
      <c r="DKM863" s="1"/>
      <c r="DKN863" s="1"/>
      <c r="DKO863" s="1"/>
      <c r="DKP863" s="1"/>
      <c r="DKQ863" s="1"/>
      <c r="DKR863" s="1"/>
      <c r="DKS863" s="1"/>
      <c r="DKT863" s="1"/>
      <c r="DKU863" s="1"/>
      <c r="DKV863" s="1"/>
      <c r="DKW863" s="1"/>
      <c r="DKX863" s="1"/>
      <c r="DKY863" s="1"/>
      <c r="DKZ863" s="1"/>
      <c r="DLA863" s="1"/>
      <c r="DLB863" s="1"/>
      <c r="DLC863" s="1"/>
      <c r="DLD863" s="1"/>
      <c r="DLE863" s="1"/>
      <c r="DLF863" s="1"/>
      <c r="DLG863" s="1"/>
      <c r="DLH863" s="1"/>
      <c r="DLI863" s="1"/>
      <c r="DLJ863" s="1"/>
      <c r="DLK863" s="1"/>
      <c r="DLL863" s="1"/>
      <c r="DLM863" s="1"/>
      <c r="DLN863" s="1"/>
      <c r="DLO863" s="1"/>
      <c r="DLP863" s="1"/>
      <c r="DLQ863" s="1"/>
      <c r="DLR863" s="1"/>
      <c r="DLS863" s="1"/>
      <c r="DLT863" s="1"/>
      <c r="DLU863" s="1"/>
      <c r="DLV863" s="1"/>
      <c r="DLW863" s="1"/>
      <c r="DLX863" s="1"/>
      <c r="DLY863" s="1"/>
      <c r="DLZ863" s="1"/>
      <c r="DMA863" s="1"/>
      <c r="DMB863" s="1"/>
      <c r="DMC863" s="1"/>
      <c r="DMD863" s="1"/>
      <c r="DME863" s="1"/>
      <c r="DMF863" s="1"/>
      <c r="DMG863" s="1"/>
      <c r="DMH863" s="1"/>
      <c r="DMI863" s="1"/>
      <c r="DMJ863" s="1"/>
      <c r="DMK863" s="1"/>
      <c r="DML863" s="1"/>
      <c r="DMM863" s="1"/>
      <c r="DMN863" s="1"/>
      <c r="DMO863" s="1"/>
      <c r="DMP863" s="1"/>
      <c r="DMQ863" s="1"/>
      <c r="DMR863" s="1"/>
      <c r="DMS863" s="1"/>
      <c r="DMT863" s="1"/>
      <c r="DMU863" s="1"/>
      <c r="DMV863" s="1"/>
      <c r="DMW863" s="1"/>
      <c r="DMX863" s="1"/>
      <c r="DMY863" s="1"/>
      <c r="DMZ863" s="1"/>
      <c r="DNA863" s="1"/>
      <c r="DNB863" s="1"/>
      <c r="DNC863" s="1"/>
      <c r="DND863" s="1"/>
      <c r="DNE863" s="1"/>
      <c r="DNF863" s="1"/>
      <c r="DNG863" s="1"/>
      <c r="DNH863" s="1"/>
      <c r="DNI863" s="1"/>
      <c r="DNJ863" s="1"/>
      <c r="DNK863" s="1"/>
      <c r="DNL863" s="1"/>
      <c r="DNM863" s="1"/>
      <c r="DNN863" s="1"/>
      <c r="DNO863" s="1"/>
      <c r="DNP863" s="1"/>
      <c r="DNQ863" s="1"/>
      <c r="DNR863" s="1"/>
      <c r="DNS863" s="1"/>
      <c r="DNT863" s="1"/>
      <c r="DNU863" s="1"/>
      <c r="DNV863" s="1"/>
      <c r="DNW863" s="1"/>
      <c r="DNX863" s="1"/>
      <c r="DNY863" s="1"/>
      <c r="DNZ863" s="1"/>
      <c r="DOA863" s="1"/>
      <c r="DOB863" s="1"/>
      <c r="DOC863" s="1"/>
      <c r="DOD863" s="1"/>
      <c r="DOE863" s="1"/>
      <c r="DOF863" s="1"/>
      <c r="DOG863" s="1"/>
      <c r="DOH863" s="1"/>
      <c r="DOI863" s="1"/>
      <c r="DOJ863" s="1"/>
      <c r="DOK863" s="1"/>
      <c r="DOL863" s="1"/>
      <c r="DOM863" s="1"/>
      <c r="DON863" s="1"/>
      <c r="DOO863" s="1"/>
      <c r="DOP863" s="1"/>
      <c r="DOQ863" s="1"/>
      <c r="DOR863" s="1"/>
      <c r="DOS863" s="1"/>
      <c r="DOT863" s="1"/>
      <c r="DOU863" s="1"/>
      <c r="DOV863" s="1"/>
      <c r="DOW863" s="1"/>
      <c r="DOX863" s="1"/>
      <c r="DOY863" s="1"/>
      <c r="DOZ863" s="1"/>
      <c r="DPA863" s="1"/>
      <c r="DPB863" s="1"/>
      <c r="DPC863" s="1"/>
      <c r="DPD863" s="1"/>
      <c r="DPE863" s="1"/>
      <c r="DPF863" s="1"/>
      <c r="DPG863" s="1"/>
      <c r="DPH863" s="1"/>
      <c r="DPI863" s="1"/>
      <c r="DPJ863" s="1"/>
      <c r="DPK863" s="1"/>
      <c r="DPL863" s="1"/>
      <c r="DPM863" s="1"/>
      <c r="DPN863" s="1"/>
      <c r="DPO863" s="1"/>
      <c r="DPP863" s="1"/>
      <c r="DPQ863" s="1"/>
      <c r="DPR863" s="1"/>
      <c r="DPS863" s="1"/>
      <c r="DPT863" s="1"/>
      <c r="DPU863" s="1"/>
      <c r="DPV863" s="1"/>
      <c r="DPW863" s="1"/>
      <c r="DPX863" s="1"/>
      <c r="DPY863" s="1"/>
      <c r="DPZ863" s="1"/>
      <c r="DQA863" s="1"/>
      <c r="DQB863" s="1"/>
      <c r="DQC863" s="1"/>
      <c r="DQD863" s="1"/>
      <c r="DQE863" s="1"/>
      <c r="DQF863" s="1"/>
      <c r="DQG863" s="1"/>
      <c r="DQH863" s="1"/>
      <c r="DQI863" s="1"/>
      <c r="DQJ863" s="1"/>
      <c r="DQK863" s="1"/>
      <c r="DQL863" s="1"/>
      <c r="DQM863" s="1"/>
      <c r="DQN863" s="1"/>
      <c r="DQO863" s="1"/>
      <c r="DQP863" s="1"/>
      <c r="DQQ863" s="1"/>
      <c r="DQR863" s="1"/>
      <c r="DQS863" s="1"/>
      <c r="DQT863" s="1"/>
      <c r="DQU863" s="1"/>
      <c r="DQV863" s="1"/>
      <c r="DQW863" s="1"/>
      <c r="DQX863" s="1"/>
      <c r="DQY863" s="1"/>
      <c r="DQZ863" s="1"/>
      <c r="DRA863" s="1"/>
      <c r="DRB863" s="1"/>
      <c r="DRC863" s="1"/>
      <c r="DRD863" s="1"/>
      <c r="DRE863" s="1"/>
      <c r="DRF863" s="1"/>
      <c r="DRG863" s="1"/>
      <c r="DRH863" s="1"/>
      <c r="DRI863" s="1"/>
      <c r="DRJ863" s="1"/>
      <c r="DRK863" s="1"/>
      <c r="DRL863" s="1"/>
      <c r="DRM863" s="1"/>
      <c r="DRN863" s="1"/>
      <c r="DRO863" s="1"/>
      <c r="DRP863" s="1"/>
      <c r="DRQ863" s="1"/>
      <c r="DRR863" s="1"/>
      <c r="DRS863" s="1"/>
      <c r="DRT863" s="1"/>
      <c r="DRU863" s="1"/>
      <c r="DRV863" s="1"/>
      <c r="DRW863" s="1"/>
      <c r="DRX863" s="1"/>
      <c r="DRY863" s="1"/>
      <c r="DRZ863" s="1"/>
      <c r="DSA863" s="1"/>
      <c r="DSB863" s="1"/>
      <c r="DSC863" s="1"/>
      <c r="DSD863" s="1"/>
      <c r="DSE863" s="1"/>
      <c r="DSF863" s="1"/>
      <c r="DSG863" s="1"/>
      <c r="DSH863" s="1"/>
      <c r="DSI863" s="1"/>
      <c r="DSJ863" s="1"/>
      <c r="DSK863" s="1"/>
      <c r="DSL863" s="1"/>
      <c r="DSM863" s="1"/>
      <c r="DSN863" s="1"/>
      <c r="DSO863" s="1"/>
      <c r="DSP863" s="1"/>
      <c r="DSQ863" s="1"/>
      <c r="DSR863" s="1"/>
      <c r="DSS863" s="1"/>
      <c r="DST863" s="1"/>
      <c r="DSU863" s="1"/>
      <c r="DSV863" s="1"/>
      <c r="DSW863" s="1"/>
      <c r="DSX863" s="1"/>
      <c r="DSY863" s="1"/>
      <c r="DSZ863" s="1"/>
      <c r="DTA863" s="1"/>
      <c r="DTB863" s="1"/>
      <c r="DTC863" s="1"/>
      <c r="DTD863" s="1"/>
      <c r="DTE863" s="1"/>
      <c r="DTF863" s="1"/>
      <c r="DTG863" s="1"/>
      <c r="DTH863" s="1"/>
      <c r="DTI863" s="1"/>
      <c r="DTJ863" s="1"/>
      <c r="DTK863" s="1"/>
      <c r="DTL863" s="1"/>
      <c r="DTM863" s="1"/>
      <c r="DTN863" s="1"/>
      <c r="DTO863" s="1"/>
      <c r="DTP863" s="1"/>
      <c r="DTQ863" s="1"/>
      <c r="DTR863" s="1"/>
      <c r="DTS863" s="1"/>
      <c r="DTT863" s="1"/>
      <c r="DTU863" s="1"/>
      <c r="DTV863" s="1"/>
      <c r="DTW863" s="1"/>
      <c r="DTX863" s="1"/>
      <c r="DTY863" s="1"/>
      <c r="DTZ863" s="1"/>
      <c r="DUA863" s="1"/>
      <c r="DUB863" s="1"/>
      <c r="DUC863" s="1"/>
      <c r="DUD863" s="1"/>
      <c r="DUE863" s="1"/>
      <c r="DUF863" s="1"/>
      <c r="DUG863" s="1"/>
      <c r="DUH863" s="1"/>
      <c r="DUI863" s="1"/>
      <c r="DUJ863" s="1"/>
      <c r="DUK863" s="1"/>
      <c r="DUL863" s="1"/>
      <c r="DUM863" s="1"/>
      <c r="DUN863" s="1"/>
      <c r="DUO863" s="1"/>
      <c r="DUP863" s="1"/>
      <c r="DUQ863" s="1"/>
      <c r="DUR863" s="1"/>
      <c r="DUS863" s="1"/>
      <c r="DUT863" s="1"/>
      <c r="DUU863" s="1"/>
      <c r="DUV863" s="1"/>
      <c r="DUW863" s="1"/>
      <c r="DUX863" s="1"/>
      <c r="DUY863" s="1"/>
      <c r="DUZ863" s="1"/>
      <c r="DVA863" s="1"/>
      <c r="DVB863" s="1"/>
      <c r="DVC863" s="1"/>
      <c r="DVD863" s="1"/>
      <c r="DVE863" s="1"/>
      <c r="DVF863" s="1"/>
      <c r="DVG863" s="1"/>
      <c r="DVH863" s="1"/>
      <c r="DVI863" s="1"/>
      <c r="DVJ863" s="1"/>
      <c r="DVK863" s="1"/>
      <c r="DVL863" s="1"/>
      <c r="DVM863" s="1"/>
      <c r="DVN863" s="1"/>
      <c r="DVO863" s="1"/>
      <c r="DVP863" s="1"/>
      <c r="DVQ863" s="1"/>
      <c r="DVR863" s="1"/>
      <c r="DVS863" s="1"/>
      <c r="DVT863" s="1"/>
      <c r="DVU863" s="1"/>
      <c r="DVV863" s="1"/>
      <c r="DVW863" s="1"/>
      <c r="DVX863" s="1"/>
      <c r="DVY863" s="1"/>
      <c r="DVZ863" s="1"/>
      <c r="DWA863" s="1"/>
      <c r="DWB863" s="1"/>
      <c r="DWC863" s="1"/>
      <c r="DWD863" s="1"/>
      <c r="DWE863" s="1"/>
      <c r="DWF863" s="1"/>
      <c r="DWG863" s="1"/>
      <c r="DWH863" s="1"/>
      <c r="DWI863" s="1"/>
      <c r="DWJ863" s="1"/>
      <c r="DWK863" s="1"/>
      <c r="DWL863" s="1"/>
      <c r="DWM863" s="1"/>
      <c r="DWN863" s="1"/>
      <c r="DWO863" s="1"/>
      <c r="DWP863" s="1"/>
      <c r="DWQ863" s="1"/>
      <c r="DWR863" s="1"/>
      <c r="DWS863" s="1"/>
      <c r="DWT863" s="1"/>
      <c r="DWU863" s="1"/>
      <c r="DWV863" s="1"/>
      <c r="DWW863" s="1"/>
      <c r="DWX863" s="1"/>
      <c r="DWY863" s="1"/>
      <c r="DWZ863" s="1"/>
      <c r="DXA863" s="1"/>
      <c r="DXB863" s="1"/>
      <c r="DXC863" s="1"/>
      <c r="DXD863" s="1"/>
      <c r="DXE863" s="1"/>
      <c r="DXF863" s="1"/>
      <c r="DXG863" s="1"/>
      <c r="DXH863" s="1"/>
      <c r="DXI863" s="1"/>
      <c r="DXJ863" s="1"/>
      <c r="DXK863" s="1"/>
      <c r="DXL863" s="1"/>
      <c r="DXM863" s="1"/>
      <c r="DXN863" s="1"/>
      <c r="DXO863" s="1"/>
      <c r="DXP863" s="1"/>
      <c r="DXQ863" s="1"/>
      <c r="DXR863" s="1"/>
      <c r="DXS863" s="1"/>
      <c r="DXT863" s="1"/>
      <c r="DXU863" s="1"/>
      <c r="DXV863" s="1"/>
      <c r="DXW863" s="1"/>
      <c r="DXX863" s="1"/>
      <c r="DXY863" s="1"/>
      <c r="DXZ863" s="1"/>
      <c r="DYA863" s="1"/>
      <c r="DYB863" s="1"/>
      <c r="DYC863" s="1"/>
      <c r="DYD863" s="1"/>
      <c r="DYE863" s="1"/>
      <c r="DYF863" s="1"/>
      <c r="DYG863" s="1"/>
      <c r="DYH863" s="1"/>
      <c r="DYI863" s="1"/>
      <c r="DYJ863" s="1"/>
      <c r="DYK863" s="1"/>
      <c r="DYL863" s="1"/>
      <c r="DYM863" s="1"/>
      <c r="DYN863" s="1"/>
      <c r="DYO863" s="1"/>
      <c r="DYP863" s="1"/>
      <c r="DYQ863" s="1"/>
      <c r="DYR863" s="1"/>
      <c r="DYS863" s="1"/>
      <c r="DYT863" s="1"/>
      <c r="DYU863" s="1"/>
      <c r="DYV863" s="1"/>
      <c r="DYW863" s="1"/>
      <c r="DYX863" s="1"/>
      <c r="DYY863" s="1"/>
      <c r="DYZ863" s="1"/>
      <c r="DZA863" s="1"/>
      <c r="DZB863" s="1"/>
      <c r="DZC863" s="1"/>
      <c r="DZD863" s="1"/>
      <c r="DZE863" s="1"/>
      <c r="DZF863" s="1"/>
      <c r="DZG863" s="1"/>
      <c r="DZH863" s="1"/>
      <c r="DZI863" s="1"/>
      <c r="DZJ863" s="1"/>
      <c r="DZK863" s="1"/>
      <c r="DZL863" s="1"/>
      <c r="DZM863" s="1"/>
      <c r="DZN863" s="1"/>
      <c r="DZO863" s="1"/>
      <c r="DZP863" s="1"/>
      <c r="DZQ863" s="1"/>
      <c r="DZR863" s="1"/>
      <c r="DZS863" s="1"/>
      <c r="DZT863" s="1"/>
      <c r="DZU863" s="1"/>
      <c r="DZV863" s="1"/>
      <c r="DZW863" s="1"/>
      <c r="DZX863" s="1"/>
      <c r="DZY863" s="1"/>
      <c r="DZZ863" s="1"/>
      <c r="EAA863" s="1"/>
      <c r="EAB863" s="1"/>
      <c r="EAC863" s="1"/>
      <c r="EAD863" s="1"/>
      <c r="EAE863" s="1"/>
      <c r="EAF863" s="1"/>
      <c r="EAG863" s="1"/>
      <c r="EAH863" s="1"/>
      <c r="EAI863" s="1"/>
      <c r="EAJ863" s="1"/>
      <c r="EAK863" s="1"/>
      <c r="EAL863" s="1"/>
      <c r="EAM863" s="1"/>
      <c r="EAN863" s="1"/>
      <c r="EAO863" s="1"/>
      <c r="EAP863" s="1"/>
      <c r="EAQ863" s="1"/>
      <c r="EAR863" s="1"/>
      <c r="EAS863" s="1"/>
      <c r="EAT863" s="1"/>
      <c r="EAU863" s="1"/>
      <c r="EAV863" s="1"/>
      <c r="EAW863" s="1"/>
      <c r="EAX863" s="1"/>
      <c r="EAY863" s="1"/>
      <c r="EAZ863" s="1"/>
      <c r="EBA863" s="1"/>
      <c r="EBB863" s="1"/>
      <c r="EBC863" s="1"/>
      <c r="EBD863" s="1"/>
      <c r="EBE863" s="1"/>
      <c r="EBF863" s="1"/>
      <c r="EBG863" s="1"/>
      <c r="EBH863" s="1"/>
      <c r="EBI863" s="1"/>
      <c r="EBJ863" s="1"/>
      <c r="EBK863" s="1"/>
      <c r="EBL863" s="1"/>
      <c r="EBM863" s="1"/>
      <c r="EBN863" s="1"/>
      <c r="EBO863" s="1"/>
      <c r="EBP863" s="1"/>
      <c r="EBQ863" s="1"/>
      <c r="EBR863" s="1"/>
      <c r="EBS863" s="1"/>
      <c r="EBT863" s="1"/>
      <c r="EBU863" s="1"/>
      <c r="EBV863" s="1"/>
      <c r="EBW863" s="1"/>
      <c r="EBX863" s="1"/>
      <c r="EBY863" s="1"/>
      <c r="EBZ863" s="1"/>
      <c r="ECA863" s="1"/>
      <c r="ECB863" s="1"/>
      <c r="ECC863" s="1"/>
      <c r="ECD863" s="1"/>
      <c r="ECE863" s="1"/>
      <c r="ECF863" s="1"/>
      <c r="ECG863" s="1"/>
      <c r="ECH863" s="1"/>
      <c r="ECI863" s="1"/>
      <c r="ECJ863" s="1"/>
      <c r="ECK863" s="1"/>
      <c r="ECL863" s="1"/>
      <c r="ECM863" s="1"/>
      <c r="ECN863" s="1"/>
      <c r="ECO863" s="1"/>
      <c r="ECP863" s="1"/>
      <c r="ECQ863" s="1"/>
      <c r="ECR863" s="1"/>
      <c r="ECS863" s="1"/>
      <c r="ECT863" s="1"/>
      <c r="ECU863" s="1"/>
      <c r="ECV863" s="1"/>
      <c r="ECW863" s="1"/>
      <c r="ECX863" s="1"/>
      <c r="ECY863" s="1"/>
      <c r="ECZ863" s="1"/>
      <c r="EDA863" s="1"/>
      <c r="EDB863" s="1"/>
      <c r="EDC863" s="1"/>
      <c r="EDD863" s="1"/>
      <c r="EDE863" s="1"/>
      <c r="EDF863" s="1"/>
      <c r="EDG863" s="1"/>
      <c r="EDH863" s="1"/>
      <c r="EDI863" s="1"/>
      <c r="EDJ863" s="1"/>
      <c r="EDK863" s="1"/>
      <c r="EDL863" s="1"/>
      <c r="EDM863" s="1"/>
      <c r="EDN863" s="1"/>
      <c r="EDO863" s="1"/>
      <c r="EDP863" s="1"/>
      <c r="EDQ863" s="1"/>
      <c r="EDR863" s="1"/>
      <c r="EDS863" s="1"/>
      <c r="EDT863" s="1"/>
      <c r="EDU863" s="1"/>
      <c r="EDV863" s="1"/>
      <c r="EDW863" s="1"/>
      <c r="EDX863" s="1"/>
      <c r="EDY863" s="1"/>
      <c r="EDZ863" s="1"/>
      <c r="EEA863" s="1"/>
      <c r="EEB863" s="1"/>
      <c r="EEC863" s="1"/>
      <c r="EED863" s="1"/>
      <c r="EEE863" s="1"/>
      <c r="EEF863" s="1"/>
      <c r="EEG863" s="1"/>
      <c r="EEH863" s="1"/>
      <c r="EEI863" s="1"/>
      <c r="EEJ863" s="1"/>
      <c r="EEK863" s="1"/>
      <c r="EEL863" s="1"/>
      <c r="EEM863" s="1"/>
      <c r="EEN863" s="1"/>
      <c r="EEO863" s="1"/>
      <c r="EEP863" s="1"/>
      <c r="EEQ863" s="1"/>
      <c r="EER863" s="1"/>
      <c r="EES863" s="1"/>
      <c r="EET863" s="1"/>
      <c r="EEU863" s="1"/>
      <c r="EEV863" s="1"/>
      <c r="EEW863" s="1"/>
      <c r="EEX863" s="1"/>
      <c r="EEY863" s="1"/>
      <c r="EEZ863" s="1"/>
      <c r="EFA863" s="1"/>
      <c r="EFB863" s="1"/>
      <c r="EFC863" s="1"/>
      <c r="EFD863" s="1"/>
      <c r="EFE863" s="1"/>
      <c r="EFF863" s="1"/>
      <c r="EFG863" s="1"/>
      <c r="EFH863" s="1"/>
      <c r="EFI863" s="1"/>
      <c r="EFJ863" s="1"/>
      <c r="EFK863" s="1"/>
      <c r="EFL863" s="1"/>
      <c r="EFM863" s="1"/>
      <c r="EFN863" s="1"/>
      <c r="EFO863" s="1"/>
      <c r="EFP863" s="1"/>
      <c r="EFQ863" s="1"/>
      <c r="EFR863" s="1"/>
      <c r="EFS863" s="1"/>
      <c r="EFT863" s="1"/>
      <c r="EFU863" s="1"/>
      <c r="EFV863" s="1"/>
      <c r="EFW863" s="1"/>
      <c r="EFX863" s="1"/>
      <c r="EFY863" s="1"/>
      <c r="EFZ863" s="1"/>
      <c r="EGA863" s="1"/>
      <c r="EGB863" s="1"/>
      <c r="EGC863" s="1"/>
      <c r="EGD863" s="1"/>
      <c r="EGE863" s="1"/>
      <c r="EGF863" s="1"/>
      <c r="EGG863" s="1"/>
      <c r="EGH863" s="1"/>
      <c r="EGI863" s="1"/>
      <c r="EGJ863" s="1"/>
      <c r="EGK863" s="1"/>
      <c r="EGL863" s="1"/>
      <c r="EGM863" s="1"/>
      <c r="EGN863" s="1"/>
      <c r="EGO863" s="1"/>
      <c r="EGP863" s="1"/>
      <c r="EGQ863" s="1"/>
      <c r="EGR863" s="1"/>
      <c r="EGS863" s="1"/>
      <c r="EGT863" s="1"/>
      <c r="EGU863" s="1"/>
      <c r="EGV863" s="1"/>
      <c r="EGW863" s="1"/>
      <c r="EGX863" s="1"/>
      <c r="EGY863" s="1"/>
      <c r="EGZ863" s="1"/>
      <c r="EHA863" s="1"/>
      <c r="EHB863" s="1"/>
      <c r="EHC863" s="1"/>
      <c r="EHD863" s="1"/>
      <c r="EHE863" s="1"/>
      <c r="EHF863" s="1"/>
      <c r="EHG863" s="1"/>
      <c r="EHH863" s="1"/>
      <c r="EHI863" s="1"/>
      <c r="EHJ863" s="1"/>
      <c r="EHK863" s="1"/>
      <c r="EHL863" s="1"/>
      <c r="EHM863" s="1"/>
      <c r="EHN863" s="1"/>
      <c r="EHO863" s="1"/>
      <c r="EHP863" s="1"/>
      <c r="EHQ863" s="1"/>
      <c r="EHR863" s="1"/>
      <c r="EHS863" s="1"/>
      <c r="EHT863" s="1"/>
      <c r="EHU863" s="1"/>
      <c r="EHV863" s="1"/>
      <c r="EHW863" s="1"/>
      <c r="EHX863" s="1"/>
      <c r="EHY863" s="1"/>
      <c r="EHZ863" s="1"/>
      <c r="EIA863" s="1"/>
      <c r="EIB863" s="1"/>
      <c r="EIC863" s="1"/>
      <c r="EID863" s="1"/>
      <c r="EIE863" s="1"/>
      <c r="EIF863" s="1"/>
      <c r="EIG863" s="1"/>
      <c r="EIH863" s="1"/>
      <c r="EII863" s="1"/>
      <c r="EIJ863" s="1"/>
      <c r="EIK863" s="1"/>
      <c r="EIL863" s="1"/>
      <c r="EIM863" s="1"/>
      <c r="EIN863" s="1"/>
      <c r="EIO863" s="1"/>
      <c r="EIP863" s="1"/>
      <c r="EIQ863" s="1"/>
      <c r="EIR863" s="1"/>
      <c r="EIS863" s="1"/>
      <c r="EIT863" s="1"/>
      <c r="EIU863" s="1"/>
      <c r="EIV863" s="1"/>
      <c r="EIW863" s="1"/>
      <c r="EIX863" s="1"/>
      <c r="EIY863" s="1"/>
      <c r="EIZ863" s="1"/>
      <c r="EJA863" s="1"/>
      <c r="EJB863" s="1"/>
      <c r="EJC863" s="1"/>
      <c r="EJD863" s="1"/>
      <c r="EJE863" s="1"/>
      <c r="EJF863" s="1"/>
      <c r="EJG863" s="1"/>
      <c r="EJH863" s="1"/>
      <c r="EJI863" s="1"/>
      <c r="EJJ863" s="1"/>
      <c r="EJK863" s="1"/>
      <c r="EJL863" s="1"/>
      <c r="EJM863" s="1"/>
      <c r="EJN863" s="1"/>
      <c r="EJO863" s="1"/>
      <c r="EJP863" s="1"/>
      <c r="EJQ863" s="1"/>
      <c r="EJR863" s="1"/>
      <c r="EJS863" s="1"/>
      <c r="EJT863" s="1"/>
      <c r="EJU863" s="1"/>
      <c r="EJV863" s="1"/>
      <c r="EJW863" s="1"/>
      <c r="EJX863" s="1"/>
      <c r="EJY863" s="1"/>
      <c r="EJZ863" s="1"/>
      <c r="EKA863" s="1"/>
      <c r="EKB863" s="1"/>
      <c r="EKC863" s="1"/>
      <c r="EKD863" s="1"/>
      <c r="EKE863" s="1"/>
      <c r="EKF863" s="1"/>
      <c r="EKG863" s="1"/>
      <c r="EKH863" s="1"/>
      <c r="EKI863" s="1"/>
      <c r="EKJ863" s="1"/>
      <c r="EKK863" s="1"/>
      <c r="EKL863" s="1"/>
      <c r="EKM863" s="1"/>
      <c r="EKN863" s="1"/>
      <c r="EKO863" s="1"/>
      <c r="EKP863" s="1"/>
      <c r="EKQ863" s="1"/>
      <c r="EKR863" s="1"/>
      <c r="EKS863" s="1"/>
      <c r="EKT863" s="1"/>
      <c r="EKU863" s="1"/>
      <c r="EKV863" s="1"/>
      <c r="EKW863" s="1"/>
      <c r="EKX863" s="1"/>
      <c r="EKY863" s="1"/>
      <c r="EKZ863" s="1"/>
      <c r="ELA863" s="1"/>
      <c r="ELB863" s="1"/>
      <c r="ELC863" s="1"/>
      <c r="ELD863" s="1"/>
      <c r="ELE863" s="1"/>
      <c r="ELF863" s="1"/>
      <c r="ELG863" s="1"/>
      <c r="ELH863" s="1"/>
      <c r="ELI863" s="1"/>
      <c r="ELJ863" s="1"/>
      <c r="ELK863" s="1"/>
      <c r="ELL863" s="1"/>
      <c r="ELM863" s="1"/>
      <c r="ELN863" s="1"/>
      <c r="ELO863" s="1"/>
      <c r="ELP863" s="1"/>
      <c r="ELQ863" s="1"/>
      <c r="ELR863" s="1"/>
      <c r="ELS863" s="1"/>
      <c r="ELT863" s="1"/>
      <c r="ELU863" s="1"/>
      <c r="ELV863" s="1"/>
      <c r="ELW863" s="1"/>
      <c r="ELX863" s="1"/>
      <c r="ELY863" s="1"/>
      <c r="ELZ863" s="1"/>
      <c r="EMA863" s="1"/>
      <c r="EMB863" s="1"/>
      <c r="EMC863" s="1"/>
      <c r="EMD863" s="1"/>
      <c r="EME863" s="1"/>
      <c r="EMF863" s="1"/>
      <c r="EMG863" s="1"/>
      <c r="EMH863" s="1"/>
      <c r="EMI863" s="1"/>
      <c r="EMJ863" s="1"/>
      <c r="EMK863" s="1"/>
      <c r="EML863" s="1"/>
      <c r="EMM863" s="1"/>
      <c r="EMN863" s="1"/>
      <c r="EMO863" s="1"/>
      <c r="EMP863" s="1"/>
      <c r="EMQ863" s="1"/>
      <c r="EMR863" s="1"/>
      <c r="EMS863" s="1"/>
      <c r="EMT863" s="1"/>
      <c r="EMU863" s="1"/>
      <c r="EMV863" s="1"/>
      <c r="EMW863" s="1"/>
      <c r="EMX863" s="1"/>
      <c r="EMY863" s="1"/>
      <c r="EMZ863" s="1"/>
      <c r="ENA863" s="1"/>
      <c r="ENB863" s="1"/>
      <c r="ENC863" s="1"/>
      <c r="END863" s="1"/>
      <c r="ENE863" s="1"/>
      <c r="ENF863" s="1"/>
      <c r="ENG863" s="1"/>
      <c r="ENH863" s="1"/>
      <c r="ENI863" s="1"/>
      <c r="ENJ863" s="1"/>
      <c r="ENK863" s="1"/>
      <c r="ENL863" s="1"/>
      <c r="ENM863" s="1"/>
      <c r="ENN863" s="1"/>
      <c r="ENO863" s="1"/>
      <c r="ENP863" s="1"/>
      <c r="ENQ863" s="1"/>
      <c r="ENR863" s="1"/>
      <c r="ENS863" s="1"/>
      <c r="ENT863" s="1"/>
      <c r="ENU863" s="1"/>
      <c r="ENV863" s="1"/>
      <c r="ENW863" s="1"/>
      <c r="ENX863" s="1"/>
      <c r="ENY863" s="1"/>
      <c r="ENZ863" s="1"/>
      <c r="EOA863" s="1"/>
      <c r="EOB863" s="1"/>
      <c r="EOC863" s="1"/>
      <c r="EOD863" s="1"/>
      <c r="EOE863" s="1"/>
      <c r="EOF863" s="1"/>
      <c r="EOG863" s="1"/>
      <c r="EOH863" s="1"/>
      <c r="EOI863" s="1"/>
      <c r="EOJ863" s="1"/>
      <c r="EOK863" s="1"/>
      <c r="EOL863" s="1"/>
      <c r="EOM863" s="1"/>
      <c r="EON863" s="1"/>
      <c r="EOO863" s="1"/>
      <c r="EOP863" s="1"/>
      <c r="EOQ863" s="1"/>
      <c r="EOR863" s="1"/>
      <c r="EOS863" s="1"/>
      <c r="EOT863" s="1"/>
      <c r="EOU863" s="1"/>
      <c r="EOV863" s="1"/>
      <c r="EOW863" s="1"/>
      <c r="EOX863" s="1"/>
      <c r="EOY863" s="1"/>
      <c r="EOZ863" s="1"/>
      <c r="EPA863" s="1"/>
      <c r="EPB863" s="1"/>
      <c r="EPC863" s="1"/>
      <c r="EPD863" s="1"/>
      <c r="EPE863" s="1"/>
      <c r="EPF863" s="1"/>
      <c r="EPG863" s="1"/>
      <c r="EPH863" s="1"/>
      <c r="EPI863" s="1"/>
      <c r="EPJ863" s="1"/>
      <c r="EPK863" s="1"/>
      <c r="EPL863" s="1"/>
      <c r="EPM863" s="1"/>
      <c r="EPN863" s="1"/>
      <c r="EPO863" s="1"/>
      <c r="EPP863" s="1"/>
      <c r="EPQ863" s="1"/>
      <c r="EPR863" s="1"/>
      <c r="EPS863" s="1"/>
      <c r="EPT863" s="1"/>
      <c r="EPU863" s="1"/>
      <c r="EPV863" s="1"/>
      <c r="EPW863" s="1"/>
      <c r="EPX863" s="1"/>
      <c r="EPY863" s="1"/>
      <c r="EPZ863" s="1"/>
      <c r="EQA863" s="1"/>
      <c r="EQB863" s="1"/>
      <c r="EQC863" s="1"/>
      <c r="EQD863" s="1"/>
      <c r="EQE863" s="1"/>
      <c r="EQF863" s="1"/>
      <c r="EQG863" s="1"/>
      <c r="EQH863" s="1"/>
      <c r="EQI863" s="1"/>
      <c r="EQJ863" s="1"/>
      <c r="EQK863" s="1"/>
      <c r="EQL863" s="1"/>
      <c r="EQM863" s="1"/>
      <c r="EQN863" s="1"/>
      <c r="EQO863" s="1"/>
      <c r="EQP863" s="1"/>
      <c r="EQQ863" s="1"/>
      <c r="EQR863" s="1"/>
      <c r="EQS863" s="1"/>
      <c r="EQT863" s="1"/>
      <c r="EQU863" s="1"/>
      <c r="EQV863" s="1"/>
      <c r="EQW863" s="1"/>
      <c r="EQX863" s="1"/>
      <c r="EQY863" s="1"/>
      <c r="EQZ863" s="1"/>
      <c r="ERA863" s="1"/>
      <c r="ERB863" s="1"/>
      <c r="ERC863" s="1"/>
      <c r="ERD863" s="1"/>
      <c r="ERE863" s="1"/>
      <c r="ERF863" s="1"/>
      <c r="ERG863" s="1"/>
      <c r="ERH863" s="1"/>
      <c r="ERI863" s="1"/>
      <c r="ERJ863" s="1"/>
      <c r="ERK863" s="1"/>
      <c r="ERL863" s="1"/>
      <c r="ERM863" s="1"/>
      <c r="ERN863" s="1"/>
      <c r="ERO863" s="1"/>
      <c r="ERP863" s="1"/>
      <c r="ERQ863" s="1"/>
      <c r="ERR863" s="1"/>
      <c r="ERS863" s="1"/>
      <c r="ERT863" s="1"/>
      <c r="ERU863" s="1"/>
      <c r="ERV863" s="1"/>
      <c r="ERW863" s="1"/>
      <c r="ERX863" s="1"/>
      <c r="ERY863" s="1"/>
      <c r="ERZ863" s="1"/>
      <c r="ESA863" s="1"/>
      <c r="ESB863" s="1"/>
      <c r="ESC863" s="1"/>
      <c r="ESD863" s="1"/>
      <c r="ESE863" s="1"/>
      <c r="ESF863" s="1"/>
      <c r="ESG863" s="1"/>
      <c r="ESH863" s="1"/>
      <c r="ESI863" s="1"/>
      <c r="ESJ863" s="1"/>
      <c r="ESK863" s="1"/>
      <c r="ESL863" s="1"/>
      <c r="ESM863" s="1"/>
      <c r="ESN863" s="1"/>
      <c r="ESO863" s="1"/>
      <c r="ESP863" s="1"/>
      <c r="ESQ863" s="1"/>
      <c r="ESR863" s="1"/>
      <c r="ESS863" s="1"/>
      <c r="EST863" s="1"/>
      <c r="ESU863" s="1"/>
      <c r="ESV863" s="1"/>
      <c r="ESW863" s="1"/>
      <c r="ESX863" s="1"/>
      <c r="ESY863" s="1"/>
      <c r="ESZ863" s="1"/>
      <c r="ETA863" s="1"/>
      <c r="ETB863" s="1"/>
      <c r="ETC863" s="1"/>
      <c r="ETD863" s="1"/>
      <c r="ETE863" s="1"/>
      <c r="ETF863" s="1"/>
      <c r="ETG863" s="1"/>
      <c r="ETH863" s="1"/>
      <c r="ETI863" s="1"/>
      <c r="ETJ863" s="1"/>
      <c r="ETK863" s="1"/>
      <c r="ETL863" s="1"/>
      <c r="ETM863" s="1"/>
      <c r="ETN863" s="1"/>
      <c r="ETO863" s="1"/>
      <c r="ETP863" s="1"/>
      <c r="ETQ863" s="1"/>
      <c r="ETR863" s="1"/>
      <c r="ETS863" s="1"/>
      <c r="ETT863" s="1"/>
      <c r="ETU863" s="1"/>
      <c r="ETV863" s="1"/>
      <c r="ETW863" s="1"/>
      <c r="ETX863" s="1"/>
      <c r="ETY863" s="1"/>
      <c r="ETZ863" s="1"/>
      <c r="EUA863" s="1"/>
      <c r="EUB863" s="1"/>
      <c r="EUC863" s="1"/>
      <c r="EUD863" s="1"/>
      <c r="EUE863" s="1"/>
      <c r="EUF863" s="1"/>
      <c r="EUG863" s="1"/>
      <c r="EUH863" s="1"/>
      <c r="EUI863" s="1"/>
      <c r="EUJ863" s="1"/>
      <c r="EUK863" s="1"/>
      <c r="EUL863" s="1"/>
      <c r="EUM863" s="1"/>
      <c r="EUN863" s="1"/>
      <c r="EUO863" s="1"/>
      <c r="EUP863" s="1"/>
      <c r="EUQ863" s="1"/>
      <c r="EUR863" s="1"/>
      <c r="EUS863" s="1"/>
      <c r="EUT863" s="1"/>
      <c r="EUU863" s="1"/>
      <c r="EUV863" s="1"/>
      <c r="EUW863" s="1"/>
      <c r="EUX863" s="1"/>
      <c r="EUY863" s="1"/>
      <c r="EUZ863" s="1"/>
      <c r="EVA863" s="1"/>
      <c r="EVB863" s="1"/>
      <c r="EVC863" s="1"/>
      <c r="EVD863" s="1"/>
      <c r="EVE863" s="1"/>
      <c r="EVF863" s="1"/>
      <c r="EVG863" s="1"/>
      <c r="EVH863" s="1"/>
      <c r="EVI863" s="1"/>
      <c r="EVJ863" s="1"/>
      <c r="EVK863" s="1"/>
      <c r="EVL863" s="1"/>
      <c r="EVM863" s="1"/>
      <c r="EVN863" s="1"/>
      <c r="EVO863" s="1"/>
      <c r="EVP863" s="1"/>
      <c r="EVQ863" s="1"/>
      <c r="EVR863" s="1"/>
      <c r="EVS863" s="1"/>
      <c r="EVT863" s="1"/>
      <c r="EVU863" s="1"/>
      <c r="EVV863" s="1"/>
      <c r="EVW863" s="1"/>
      <c r="EVX863" s="1"/>
      <c r="EVY863" s="1"/>
      <c r="EVZ863" s="1"/>
      <c r="EWA863" s="1"/>
      <c r="EWB863" s="1"/>
      <c r="EWC863" s="1"/>
      <c r="EWD863" s="1"/>
      <c r="EWE863" s="1"/>
      <c r="EWF863" s="1"/>
      <c r="EWG863" s="1"/>
      <c r="EWH863" s="1"/>
      <c r="EWI863" s="1"/>
      <c r="EWJ863" s="1"/>
      <c r="EWK863" s="1"/>
      <c r="EWL863" s="1"/>
      <c r="EWM863" s="1"/>
      <c r="EWN863" s="1"/>
      <c r="EWO863" s="1"/>
      <c r="EWP863" s="1"/>
      <c r="EWQ863" s="1"/>
      <c r="EWR863" s="1"/>
      <c r="EWS863" s="1"/>
      <c r="EWT863" s="1"/>
      <c r="EWU863" s="1"/>
      <c r="EWV863" s="1"/>
      <c r="EWW863" s="1"/>
      <c r="EWX863" s="1"/>
      <c r="EWY863" s="1"/>
      <c r="EWZ863" s="1"/>
      <c r="EXA863" s="1"/>
      <c r="EXB863" s="1"/>
      <c r="EXC863" s="1"/>
      <c r="EXD863" s="1"/>
      <c r="EXE863" s="1"/>
      <c r="EXF863" s="1"/>
      <c r="EXG863" s="1"/>
      <c r="EXH863" s="1"/>
      <c r="EXI863" s="1"/>
      <c r="EXJ863" s="1"/>
      <c r="EXK863" s="1"/>
      <c r="EXL863" s="1"/>
      <c r="EXM863" s="1"/>
      <c r="EXN863" s="1"/>
      <c r="EXO863" s="1"/>
      <c r="EXP863" s="1"/>
      <c r="EXQ863" s="1"/>
      <c r="EXR863" s="1"/>
      <c r="EXS863" s="1"/>
      <c r="EXT863" s="1"/>
      <c r="EXU863" s="1"/>
      <c r="EXV863" s="1"/>
      <c r="EXW863" s="1"/>
      <c r="EXX863" s="1"/>
      <c r="EXY863" s="1"/>
      <c r="EXZ863" s="1"/>
      <c r="EYA863" s="1"/>
      <c r="EYB863" s="1"/>
      <c r="EYC863" s="1"/>
      <c r="EYD863" s="1"/>
      <c r="EYE863" s="1"/>
      <c r="EYF863" s="1"/>
      <c r="EYG863" s="1"/>
      <c r="EYH863" s="1"/>
      <c r="EYI863" s="1"/>
      <c r="EYJ863" s="1"/>
      <c r="EYK863" s="1"/>
      <c r="EYL863" s="1"/>
      <c r="EYM863" s="1"/>
      <c r="EYN863" s="1"/>
      <c r="EYO863" s="1"/>
      <c r="EYP863" s="1"/>
      <c r="EYQ863" s="1"/>
      <c r="EYR863" s="1"/>
      <c r="EYS863" s="1"/>
      <c r="EYT863" s="1"/>
      <c r="EYU863" s="1"/>
      <c r="EYV863" s="1"/>
      <c r="EYW863" s="1"/>
      <c r="EYX863" s="1"/>
      <c r="EYY863" s="1"/>
      <c r="EYZ863" s="1"/>
      <c r="EZA863" s="1"/>
      <c r="EZB863" s="1"/>
      <c r="EZC863" s="1"/>
      <c r="EZD863" s="1"/>
      <c r="EZE863" s="1"/>
      <c r="EZF863" s="1"/>
      <c r="EZG863" s="1"/>
      <c r="EZH863" s="1"/>
      <c r="EZI863" s="1"/>
      <c r="EZJ863" s="1"/>
      <c r="EZK863" s="1"/>
      <c r="EZL863" s="1"/>
      <c r="EZM863" s="1"/>
      <c r="EZN863" s="1"/>
      <c r="EZO863" s="1"/>
      <c r="EZP863" s="1"/>
      <c r="EZQ863" s="1"/>
      <c r="EZR863" s="1"/>
      <c r="EZS863" s="1"/>
      <c r="EZT863" s="1"/>
      <c r="EZU863" s="1"/>
      <c r="EZV863" s="1"/>
      <c r="EZW863" s="1"/>
      <c r="EZX863" s="1"/>
      <c r="EZY863" s="1"/>
      <c r="EZZ863" s="1"/>
      <c r="FAA863" s="1"/>
      <c r="FAB863" s="1"/>
      <c r="FAC863" s="1"/>
      <c r="FAD863" s="1"/>
      <c r="FAE863" s="1"/>
      <c r="FAF863" s="1"/>
      <c r="FAG863" s="1"/>
      <c r="FAH863" s="1"/>
      <c r="FAI863" s="1"/>
      <c r="FAJ863" s="1"/>
      <c r="FAK863" s="1"/>
      <c r="FAL863" s="1"/>
      <c r="FAM863" s="1"/>
      <c r="FAN863" s="1"/>
      <c r="FAO863" s="1"/>
      <c r="FAP863" s="1"/>
      <c r="FAQ863" s="1"/>
      <c r="FAR863" s="1"/>
      <c r="FAS863" s="1"/>
      <c r="FAT863" s="1"/>
      <c r="FAU863" s="1"/>
      <c r="FAV863" s="1"/>
      <c r="FAW863" s="1"/>
      <c r="FAX863" s="1"/>
      <c r="FAY863" s="1"/>
      <c r="FAZ863" s="1"/>
      <c r="FBA863" s="1"/>
      <c r="FBB863" s="1"/>
      <c r="FBC863" s="1"/>
      <c r="FBD863" s="1"/>
      <c r="FBE863" s="1"/>
      <c r="FBF863" s="1"/>
      <c r="FBG863" s="1"/>
      <c r="FBH863" s="1"/>
      <c r="FBI863" s="1"/>
      <c r="FBJ863" s="1"/>
      <c r="FBK863" s="1"/>
      <c r="FBL863" s="1"/>
      <c r="FBM863" s="1"/>
      <c r="FBN863" s="1"/>
      <c r="FBO863" s="1"/>
      <c r="FBP863" s="1"/>
      <c r="FBQ863" s="1"/>
      <c r="FBR863" s="1"/>
      <c r="FBS863" s="1"/>
      <c r="FBT863" s="1"/>
      <c r="FBU863" s="1"/>
      <c r="FBV863" s="1"/>
      <c r="FBW863" s="1"/>
      <c r="FBX863" s="1"/>
      <c r="FBY863" s="1"/>
      <c r="FBZ863" s="1"/>
      <c r="FCA863" s="1"/>
      <c r="FCB863" s="1"/>
      <c r="FCC863" s="1"/>
      <c r="FCD863" s="1"/>
      <c r="FCE863" s="1"/>
      <c r="FCF863" s="1"/>
      <c r="FCG863" s="1"/>
      <c r="FCH863" s="1"/>
      <c r="FCI863" s="1"/>
      <c r="FCJ863" s="1"/>
      <c r="FCK863" s="1"/>
      <c r="FCL863" s="1"/>
      <c r="FCM863" s="1"/>
      <c r="FCN863" s="1"/>
      <c r="FCO863" s="1"/>
      <c r="FCP863" s="1"/>
      <c r="FCQ863" s="1"/>
      <c r="FCR863" s="1"/>
      <c r="FCS863" s="1"/>
      <c r="FCT863" s="1"/>
      <c r="FCU863" s="1"/>
      <c r="FCV863" s="1"/>
      <c r="FCW863" s="1"/>
      <c r="FCX863" s="1"/>
      <c r="FCY863" s="1"/>
      <c r="FCZ863" s="1"/>
      <c r="FDA863" s="1"/>
      <c r="FDB863" s="1"/>
      <c r="FDC863" s="1"/>
      <c r="FDD863" s="1"/>
      <c r="FDE863" s="1"/>
      <c r="FDF863" s="1"/>
      <c r="FDG863" s="1"/>
      <c r="FDH863" s="1"/>
      <c r="FDI863" s="1"/>
      <c r="FDJ863" s="1"/>
      <c r="FDK863" s="1"/>
      <c r="FDL863" s="1"/>
      <c r="FDM863" s="1"/>
      <c r="FDN863" s="1"/>
      <c r="FDO863" s="1"/>
      <c r="FDP863" s="1"/>
      <c r="FDQ863" s="1"/>
      <c r="FDR863" s="1"/>
      <c r="FDS863" s="1"/>
      <c r="FDT863" s="1"/>
      <c r="FDU863" s="1"/>
      <c r="FDV863" s="1"/>
      <c r="FDW863" s="1"/>
      <c r="FDX863" s="1"/>
      <c r="FDY863" s="1"/>
      <c r="FDZ863" s="1"/>
      <c r="FEA863" s="1"/>
      <c r="FEB863" s="1"/>
      <c r="FEC863" s="1"/>
      <c r="FED863" s="1"/>
      <c r="FEE863" s="1"/>
      <c r="FEF863" s="1"/>
      <c r="FEG863" s="1"/>
      <c r="FEH863" s="1"/>
      <c r="FEI863" s="1"/>
      <c r="FEJ863" s="1"/>
      <c r="FEK863" s="1"/>
      <c r="FEL863" s="1"/>
      <c r="FEM863" s="1"/>
      <c r="FEN863" s="1"/>
      <c r="FEO863" s="1"/>
      <c r="FEP863" s="1"/>
      <c r="FEQ863" s="1"/>
      <c r="FER863" s="1"/>
      <c r="FES863" s="1"/>
      <c r="FET863" s="1"/>
      <c r="FEU863" s="1"/>
      <c r="FEV863" s="1"/>
      <c r="FEW863" s="1"/>
      <c r="FEX863" s="1"/>
      <c r="FEY863" s="1"/>
      <c r="FEZ863" s="1"/>
      <c r="FFA863" s="1"/>
      <c r="FFB863" s="1"/>
      <c r="FFC863" s="1"/>
      <c r="FFD863" s="1"/>
      <c r="FFE863" s="1"/>
      <c r="FFF863" s="1"/>
      <c r="FFG863" s="1"/>
      <c r="FFH863" s="1"/>
      <c r="FFI863" s="1"/>
      <c r="FFJ863" s="1"/>
      <c r="FFK863" s="1"/>
      <c r="FFL863" s="1"/>
      <c r="FFM863" s="1"/>
      <c r="FFN863" s="1"/>
      <c r="FFO863" s="1"/>
      <c r="FFP863" s="1"/>
      <c r="FFQ863" s="1"/>
      <c r="FFR863" s="1"/>
      <c r="FFS863" s="1"/>
      <c r="FFT863" s="1"/>
      <c r="FFU863" s="1"/>
      <c r="FFV863" s="1"/>
      <c r="FFW863" s="1"/>
      <c r="FFX863" s="1"/>
      <c r="FFY863" s="1"/>
      <c r="FFZ863" s="1"/>
      <c r="FGA863" s="1"/>
      <c r="FGB863" s="1"/>
      <c r="FGC863" s="1"/>
      <c r="FGD863" s="1"/>
      <c r="FGE863" s="1"/>
      <c r="FGF863" s="1"/>
      <c r="FGG863" s="1"/>
      <c r="FGH863" s="1"/>
      <c r="FGI863" s="1"/>
      <c r="FGJ863" s="1"/>
      <c r="FGK863" s="1"/>
      <c r="FGL863" s="1"/>
      <c r="FGM863" s="1"/>
      <c r="FGN863" s="1"/>
      <c r="FGO863" s="1"/>
      <c r="FGP863" s="1"/>
      <c r="FGQ863" s="1"/>
      <c r="FGR863" s="1"/>
      <c r="FGS863" s="1"/>
      <c r="FGT863" s="1"/>
      <c r="FGU863" s="1"/>
      <c r="FGV863" s="1"/>
      <c r="FGW863" s="1"/>
      <c r="FGX863" s="1"/>
      <c r="FGY863" s="1"/>
      <c r="FGZ863" s="1"/>
      <c r="FHA863" s="1"/>
      <c r="FHB863" s="1"/>
      <c r="FHC863" s="1"/>
      <c r="FHD863" s="1"/>
      <c r="FHE863" s="1"/>
      <c r="FHF863" s="1"/>
      <c r="FHG863" s="1"/>
      <c r="FHH863" s="1"/>
      <c r="FHI863" s="1"/>
      <c r="FHJ863" s="1"/>
      <c r="FHK863" s="1"/>
      <c r="FHL863" s="1"/>
      <c r="FHM863" s="1"/>
      <c r="FHN863" s="1"/>
      <c r="FHO863" s="1"/>
      <c r="FHP863" s="1"/>
      <c r="FHQ863" s="1"/>
      <c r="FHR863" s="1"/>
      <c r="FHS863" s="1"/>
      <c r="FHT863" s="1"/>
      <c r="FHU863" s="1"/>
      <c r="FHV863" s="1"/>
      <c r="FHW863" s="1"/>
      <c r="FHX863" s="1"/>
      <c r="FHY863" s="1"/>
      <c r="FHZ863" s="1"/>
      <c r="FIA863" s="1"/>
      <c r="FIB863" s="1"/>
      <c r="FIC863" s="1"/>
      <c r="FID863" s="1"/>
      <c r="FIE863" s="1"/>
      <c r="FIF863" s="1"/>
      <c r="FIG863" s="1"/>
      <c r="FIH863" s="1"/>
      <c r="FII863" s="1"/>
      <c r="FIJ863" s="1"/>
      <c r="FIK863" s="1"/>
      <c r="FIL863" s="1"/>
      <c r="FIM863" s="1"/>
      <c r="FIN863" s="1"/>
      <c r="FIO863" s="1"/>
      <c r="FIP863" s="1"/>
      <c r="FIQ863" s="1"/>
      <c r="FIR863" s="1"/>
      <c r="FIS863" s="1"/>
      <c r="FIT863" s="1"/>
      <c r="FIU863" s="1"/>
      <c r="FIV863" s="1"/>
      <c r="FIW863" s="1"/>
      <c r="FIX863" s="1"/>
      <c r="FIY863" s="1"/>
      <c r="FIZ863" s="1"/>
      <c r="FJA863" s="1"/>
      <c r="FJB863" s="1"/>
      <c r="FJC863" s="1"/>
      <c r="FJD863" s="1"/>
      <c r="FJE863" s="1"/>
      <c r="FJF863" s="1"/>
      <c r="FJG863" s="1"/>
      <c r="FJH863" s="1"/>
      <c r="FJI863" s="1"/>
      <c r="FJJ863" s="1"/>
      <c r="FJK863" s="1"/>
      <c r="FJL863" s="1"/>
      <c r="FJM863" s="1"/>
      <c r="FJN863" s="1"/>
      <c r="FJO863" s="1"/>
      <c r="FJP863" s="1"/>
      <c r="FJQ863" s="1"/>
      <c r="FJR863" s="1"/>
      <c r="FJS863" s="1"/>
      <c r="FJT863" s="1"/>
      <c r="FJU863" s="1"/>
      <c r="FJV863" s="1"/>
      <c r="FJW863" s="1"/>
      <c r="FJX863" s="1"/>
      <c r="FJY863" s="1"/>
      <c r="FJZ863" s="1"/>
      <c r="FKA863" s="1"/>
      <c r="FKB863" s="1"/>
      <c r="FKC863" s="1"/>
      <c r="FKD863" s="1"/>
      <c r="FKE863" s="1"/>
      <c r="FKF863" s="1"/>
      <c r="FKG863" s="1"/>
      <c r="FKH863" s="1"/>
      <c r="FKI863" s="1"/>
      <c r="FKJ863" s="1"/>
      <c r="FKK863" s="1"/>
      <c r="FKL863" s="1"/>
      <c r="FKM863" s="1"/>
      <c r="FKN863" s="1"/>
      <c r="FKO863" s="1"/>
      <c r="FKP863" s="1"/>
      <c r="FKQ863" s="1"/>
      <c r="FKR863" s="1"/>
      <c r="FKS863" s="1"/>
      <c r="FKT863" s="1"/>
      <c r="FKU863" s="1"/>
      <c r="FKV863" s="1"/>
      <c r="FKW863" s="1"/>
      <c r="FKX863" s="1"/>
      <c r="FKY863" s="1"/>
      <c r="FKZ863" s="1"/>
      <c r="FLA863" s="1"/>
      <c r="FLB863" s="1"/>
      <c r="FLC863" s="1"/>
      <c r="FLD863" s="1"/>
      <c r="FLE863" s="1"/>
      <c r="FLF863" s="1"/>
      <c r="FLG863" s="1"/>
      <c r="FLH863" s="1"/>
      <c r="FLI863" s="1"/>
      <c r="FLJ863" s="1"/>
      <c r="FLK863" s="1"/>
      <c r="FLL863" s="1"/>
      <c r="FLM863" s="1"/>
      <c r="FLN863" s="1"/>
      <c r="FLO863" s="1"/>
      <c r="FLP863" s="1"/>
      <c r="FLQ863" s="1"/>
      <c r="FLR863" s="1"/>
      <c r="FLS863" s="1"/>
      <c r="FLT863" s="1"/>
      <c r="FLU863" s="1"/>
      <c r="FLV863" s="1"/>
      <c r="FLW863" s="1"/>
      <c r="FLX863" s="1"/>
      <c r="FLY863" s="1"/>
      <c r="FLZ863" s="1"/>
      <c r="FMA863" s="1"/>
      <c r="FMB863" s="1"/>
      <c r="FMC863" s="1"/>
      <c r="FMD863" s="1"/>
      <c r="FME863" s="1"/>
      <c r="FMF863" s="1"/>
      <c r="FMG863" s="1"/>
      <c r="FMH863" s="1"/>
      <c r="FMI863" s="1"/>
      <c r="FMJ863" s="1"/>
      <c r="FMK863" s="1"/>
      <c r="FML863" s="1"/>
      <c r="FMM863" s="1"/>
      <c r="FMN863" s="1"/>
      <c r="FMO863" s="1"/>
      <c r="FMP863" s="1"/>
      <c r="FMQ863" s="1"/>
      <c r="FMR863" s="1"/>
      <c r="FMS863" s="1"/>
      <c r="FMT863" s="1"/>
      <c r="FMU863" s="1"/>
      <c r="FMV863" s="1"/>
      <c r="FMW863" s="1"/>
      <c r="FMX863" s="1"/>
      <c r="FMY863" s="1"/>
      <c r="FMZ863" s="1"/>
      <c r="FNA863" s="1"/>
      <c r="FNB863" s="1"/>
      <c r="FNC863" s="1"/>
      <c r="FND863" s="1"/>
      <c r="FNE863" s="1"/>
      <c r="FNF863" s="1"/>
      <c r="FNG863" s="1"/>
      <c r="FNH863" s="1"/>
      <c r="FNI863" s="1"/>
      <c r="FNJ863" s="1"/>
      <c r="FNK863" s="1"/>
      <c r="FNL863" s="1"/>
      <c r="FNM863" s="1"/>
      <c r="FNN863" s="1"/>
      <c r="FNO863" s="1"/>
      <c r="FNP863" s="1"/>
      <c r="FNQ863" s="1"/>
      <c r="FNR863" s="1"/>
      <c r="FNS863" s="1"/>
      <c r="FNT863" s="1"/>
      <c r="FNU863" s="1"/>
      <c r="FNV863" s="1"/>
      <c r="FNW863" s="1"/>
      <c r="FNX863" s="1"/>
      <c r="FNY863" s="1"/>
      <c r="FNZ863" s="1"/>
      <c r="FOA863" s="1"/>
      <c r="FOB863" s="1"/>
      <c r="FOC863" s="1"/>
      <c r="FOD863" s="1"/>
      <c r="FOE863" s="1"/>
      <c r="FOF863" s="1"/>
      <c r="FOG863" s="1"/>
      <c r="FOH863" s="1"/>
      <c r="FOI863" s="1"/>
      <c r="FOJ863" s="1"/>
      <c r="FOK863" s="1"/>
      <c r="FOL863" s="1"/>
      <c r="FOM863" s="1"/>
      <c r="FON863" s="1"/>
      <c r="FOO863" s="1"/>
      <c r="FOP863" s="1"/>
      <c r="FOQ863" s="1"/>
      <c r="FOR863" s="1"/>
      <c r="FOS863" s="1"/>
      <c r="FOT863" s="1"/>
      <c r="FOU863" s="1"/>
      <c r="FOV863" s="1"/>
      <c r="FOW863" s="1"/>
      <c r="FOX863" s="1"/>
      <c r="FOY863" s="1"/>
      <c r="FOZ863" s="1"/>
      <c r="FPA863" s="1"/>
      <c r="FPB863" s="1"/>
      <c r="FPC863" s="1"/>
      <c r="FPD863" s="1"/>
      <c r="FPE863" s="1"/>
      <c r="FPF863" s="1"/>
      <c r="FPG863" s="1"/>
      <c r="FPH863" s="1"/>
      <c r="FPI863" s="1"/>
      <c r="FPJ863" s="1"/>
      <c r="FPK863" s="1"/>
      <c r="FPL863" s="1"/>
      <c r="FPM863" s="1"/>
      <c r="FPN863" s="1"/>
      <c r="FPO863" s="1"/>
      <c r="FPP863" s="1"/>
      <c r="FPQ863" s="1"/>
      <c r="FPR863" s="1"/>
      <c r="FPS863" s="1"/>
      <c r="FPT863" s="1"/>
      <c r="FPU863" s="1"/>
      <c r="FPV863" s="1"/>
      <c r="FPW863" s="1"/>
      <c r="FPX863" s="1"/>
      <c r="FPY863" s="1"/>
      <c r="FPZ863" s="1"/>
      <c r="FQA863" s="1"/>
      <c r="FQB863" s="1"/>
      <c r="FQC863" s="1"/>
      <c r="FQD863" s="1"/>
      <c r="FQE863" s="1"/>
      <c r="FQF863" s="1"/>
      <c r="FQG863" s="1"/>
      <c r="FQH863" s="1"/>
      <c r="FQI863" s="1"/>
      <c r="FQJ863" s="1"/>
      <c r="FQK863" s="1"/>
      <c r="FQL863" s="1"/>
      <c r="FQM863" s="1"/>
      <c r="FQN863" s="1"/>
      <c r="FQO863" s="1"/>
      <c r="FQP863" s="1"/>
      <c r="FQQ863" s="1"/>
      <c r="FQR863" s="1"/>
      <c r="FQS863" s="1"/>
      <c r="FQT863" s="1"/>
      <c r="FQU863" s="1"/>
      <c r="FQV863" s="1"/>
      <c r="FQW863" s="1"/>
      <c r="FQX863" s="1"/>
      <c r="FQY863" s="1"/>
      <c r="FQZ863" s="1"/>
      <c r="FRA863" s="1"/>
      <c r="FRB863" s="1"/>
      <c r="FRC863" s="1"/>
      <c r="FRD863" s="1"/>
      <c r="FRE863" s="1"/>
      <c r="FRF863" s="1"/>
      <c r="FRG863" s="1"/>
      <c r="FRH863" s="1"/>
      <c r="FRI863" s="1"/>
      <c r="FRJ863" s="1"/>
      <c r="FRK863" s="1"/>
      <c r="FRL863" s="1"/>
      <c r="FRM863" s="1"/>
      <c r="FRN863" s="1"/>
      <c r="FRO863" s="1"/>
      <c r="FRP863" s="1"/>
      <c r="FRQ863" s="1"/>
      <c r="FRR863" s="1"/>
      <c r="FRS863" s="1"/>
      <c r="FRT863" s="1"/>
      <c r="FRU863" s="1"/>
      <c r="FRV863" s="1"/>
      <c r="FRW863" s="1"/>
      <c r="FRX863" s="1"/>
      <c r="FRY863" s="1"/>
      <c r="FRZ863" s="1"/>
      <c r="FSA863" s="1"/>
      <c r="FSB863" s="1"/>
      <c r="FSC863" s="1"/>
      <c r="FSD863" s="1"/>
      <c r="FSE863" s="1"/>
      <c r="FSF863" s="1"/>
      <c r="FSG863" s="1"/>
      <c r="FSH863" s="1"/>
      <c r="FSI863" s="1"/>
      <c r="FSJ863" s="1"/>
      <c r="FSK863" s="1"/>
      <c r="FSL863" s="1"/>
      <c r="FSM863" s="1"/>
      <c r="FSN863" s="1"/>
      <c r="FSO863" s="1"/>
      <c r="FSP863" s="1"/>
      <c r="FSQ863" s="1"/>
      <c r="FSR863" s="1"/>
      <c r="FSS863" s="1"/>
      <c r="FST863" s="1"/>
      <c r="FSU863" s="1"/>
      <c r="FSV863" s="1"/>
      <c r="FSW863" s="1"/>
      <c r="FSX863" s="1"/>
      <c r="FSY863" s="1"/>
      <c r="FSZ863" s="1"/>
      <c r="FTA863" s="1"/>
      <c r="FTB863" s="1"/>
      <c r="FTC863" s="1"/>
      <c r="FTD863" s="1"/>
      <c r="FTE863" s="1"/>
      <c r="FTF863" s="1"/>
      <c r="FTG863" s="1"/>
      <c r="FTH863" s="1"/>
      <c r="FTI863" s="1"/>
      <c r="FTJ863" s="1"/>
      <c r="FTK863" s="1"/>
      <c r="FTL863" s="1"/>
      <c r="FTM863" s="1"/>
      <c r="FTN863" s="1"/>
      <c r="FTO863" s="1"/>
      <c r="FTP863" s="1"/>
      <c r="FTQ863" s="1"/>
      <c r="FTR863" s="1"/>
      <c r="FTS863" s="1"/>
      <c r="FTT863" s="1"/>
      <c r="FTU863" s="1"/>
      <c r="FTV863" s="1"/>
      <c r="FTW863" s="1"/>
      <c r="FTX863" s="1"/>
      <c r="FTY863" s="1"/>
      <c r="FTZ863" s="1"/>
      <c r="FUA863" s="1"/>
      <c r="FUB863" s="1"/>
      <c r="FUC863" s="1"/>
      <c r="FUD863" s="1"/>
      <c r="FUE863" s="1"/>
      <c r="FUF863" s="1"/>
      <c r="FUG863" s="1"/>
      <c r="FUH863" s="1"/>
      <c r="FUI863" s="1"/>
      <c r="FUJ863" s="1"/>
      <c r="FUK863" s="1"/>
      <c r="FUL863" s="1"/>
      <c r="FUM863" s="1"/>
      <c r="FUN863" s="1"/>
      <c r="FUO863" s="1"/>
      <c r="FUP863" s="1"/>
      <c r="FUQ863" s="1"/>
      <c r="FUR863" s="1"/>
      <c r="FUS863" s="1"/>
      <c r="FUT863" s="1"/>
      <c r="FUU863" s="1"/>
      <c r="FUV863" s="1"/>
      <c r="FUW863" s="1"/>
      <c r="FUX863" s="1"/>
      <c r="FUY863" s="1"/>
      <c r="FUZ863" s="1"/>
      <c r="FVA863" s="1"/>
      <c r="FVB863" s="1"/>
      <c r="FVC863" s="1"/>
      <c r="FVD863" s="1"/>
      <c r="FVE863" s="1"/>
      <c r="FVF863" s="1"/>
      <c r="FVG863" s="1"/>
      <c r="FVH863" s="1"/>
      <c r="FVI863" s="1"/>
      <c r="FVJ863" s="1"/>
      <c r="FVK863" s="1"/>
      <c r="FVL863" s="1"/>
      <c r="FVM863" s="1"/>
      <c r="FVN863" s="1"/>
      <c r="FVO863" s="1"/>
      <c r="FVP863" s="1"/>
      <c r="FVQ863" s="1"/>
      <c r="FVR863" s="1"/>
      <c r="FVS863" s="1"/>
      <c r="FVT863" s="1"/>
      <c r="FVU863" s="1"/>
      <c r="FVV863" s="1"/>
      <c r="FVW863" s="1"/>
      <c r="FVX863" s="1"/>
      <c r="FVY863" s="1"/>
      <c r="FVZ863" s="1"/>
      <c r="FWA863" s="1"/>
      <c r="FWB863" s="1"/>
      <c r="FWC863" s="1"/>
      <c r="FWD863" s="1"/>
      <c r="FWE863" s="1"/>
      <c r="FWF863" s="1"/>
      <c r="FWG863" s="1"/>
      <c r="FWH863" s="1"/>
      <c r="FWI863" s="1"/>
      <c r="FWJ863" s="1"/>
      <c r="FWK863" s="1"/>
      <c r="FWL863" s="1"/>
      <c r="FWM863" s="1"/>
      <c r="FWN863" s="1"/>
      <c r="FWO863" s="1"/>
      <c r="FWP863" s="1"/>
      <c r="FWQ863" s="1"/>
      <c r="FWR863" s="1"/>
      <c r="FWS863" s="1"/>
      <c r="FWT863" s="1"/>
      <c r="FWU863" s="1"/>
      <c r="FWV863" s="1"/>
      <c r="FWW863" s="1"/>
      <c r="FWX863" s="1"/>
      <c r="FWY863" s="1"/>
      <c r="FWZ863" s="1"/>
      <c r="FXA863" s="1"/>
      <c r="FXB863" s="1"/>
      <c r="FXC863" s="1"/>
      <c r="FXD863" s="1"/>
      <c r="FXE863" s="1"/>
      <c r="FXF863" s="1"/>
      <c r="FXG863" s="1"/>
      <c r="FXH863" s="1"/>
      <c r="FXI863" s="1"/>
      <c r="FXJ863" s="1"/>
      <c r="FXK863" s="1"/>
      <c r="FXL863" s="1"/>
      <c r="FXM863" s="1"/>
      <c r="FXN863" s="1"/>
      <c r="FXO863" s="1"/>
      <c r="FXP863" s="1"/>
      <c r="FXQ863" s="1"/>
      <c r="FXR863" s="1"/>
      <c r="FXS863" s="1"/>
      <c r="FXT863" s="1"/>
      <c r="FXU863" s="1"/>
      <c r="FXV863" s="1"/>
      <c r="FXW863" s="1"/>
      <c r="FXX863" s="1"/>
      <c r="FXY863" s="1"/>
      <c r="FXZ863" s="1"/>
      <c r="FYA863" s="1"/>
      <c r="FYB863" s="1"/>
      <c r="FYC863" s="1"/>
      <c r="FYD863" s="1"/>
      <c r="FYE863" s="1"/>
      <c r="FYF863" s="1"/>
      <c r="FYG863" s="1"/>
      <c r="FYH863" s="1"/>
      <c r="FYI863" s="1"/>
      <c r="FYJ863" s="1"/>
      <c r="FYK863" s="1"/>
      <c r="FYL863" s="1"/>
      <c r="FYM863" s="1"/>
      <c r="FYN863" s="1"/>
      <c r="FYO863" s="1"/>
      <c r="FYP863" s="1"/>
      <c r="FYQ863" s="1"/>
      <c r="FYR863" s="1"/>
      <c r="FYS863" s="1"/>
      <c r="FYT863" s="1"/>
      <c r="FYU863" s="1"/>
      <c r="FYV863" s="1"/>
      <c r="FYW863" s="1"/>
      <c r="FYX863" s="1"/>
      <c r="FYY863" s="1"/>
      <c r="FYZ863" s="1"/>
      <c r="FZA863" s="1"/>
      <c r="FZB863" s="1"/>
      <c r="FZC863" s="1"/>
      <c r="FZD863" s="1"/>
      <c r="FZE863" s="1"/>
      <c r="FZF863" s="1"/>
      <c r="FZG863" s="1"/>
      <c r="FZH863" s="1"/>
      <c r="FZI863" s="1"/>
      <c r="FZJ863" s="1"/>
      <c r="FZK863" s="1"/>
      <c r="FZL863" s="1"/>
      <c r="FZM863" s="1"/>
      <c r="FZN863" s="1"/>
      <c r="FZO863" s="1"/>
      <c r="FZP863" s="1"/>
      <c r="FZQ863" s="1"/>
      <c r="FZR863" s="1"/>
      <c r="FZS863" s="1"/>
      <c r="FZT863" s="1"/>
      <c r="FZU863" s="1"/>
      <c r="FZV863" s="1"/>
      <c r="FZW863" s="1"/>
      <c r="FZX863" s="1"/>
      <c r="FZY863" s="1"/>
      <c r="FZZ863" s="1"/>
      <c r="GAA863" s="1"/>
      <c r="GAB863" s="1"/>
      <c r="GAC863" s="1"/>
      <c r="GAD863" s="1"/>
      <c r="GAE863" s="1"/>
      <c r="GAF863" s="1"/>
      <c r="GAG863" s="1"/>
      <c r="GAH863" s="1"/>
      <c r="GAI863" s="1"/>
      <c r="GAJ863" s="1"/>
      <c r="GAK863" s="1"/>
      <c r="GAL863" s="1"/>
      <c r="GAM863" s="1"/>
      <c r="GAN863" s="1"/>
      <c r="GAO863" s="1"/>
      <c r="GAP863" s="1"/>
      <c r="GAQ863" s="1"/>
      <c r="GAR863" s="1"/>
      <c r="GAS863" s="1"/>
      <c r="GAT863" s="1"/>
      <c r="GAU863" s="1"/>
      <c r="GAV863" s="1"/>
      <c r="GAW863" s="1"/>
      <c r="GAX863" s="1"/>
      <c r="GAY863" s="1"/>
      <c r="GAZ863" s="1"/>
      <c r="GBA863" s="1"/>
      <c r="GBB863" s="1"/>
      <c r="GBC863" s="1"/>
      <c r="GBD863" s="1"/>
      <c r="GBE863" s="1"/>
      <c r="GBF863" s="1"/>
      <c r="GBG863" s="1"/>
      <c r="GBH863" s="1"/>
      <c r="GBI863" s="1"/>
      <c r="GBJ863" s="1"/>
      <c r="GBK863" s="1"/>
      <c r="GBL863" s="1"/>
      <c r="GBM863" s="1"/>
      <c r="GBN863" s="1"/>
      <c r="GBO863" s="1"/>
      <c r="GBP863" s="1"/>
      <c r="GBQ863" s="1"/>
      <c r="GBR863" s="1"/>
      <c r="GBS863" s="1"/>
      <c r="GBT863" s="1"/>
      <c r="GBU863" s="1"/>
      <c r="GBV863" s="1"/>
      <c r="GBW863" s="1"/>
      <c r="GBX863" s="1"/>
      <c r="GBY863" s="1"/>
      <c r="GBZ863" s="1"/>
      <c r="GCA863" s="1"/>
      <c r="GCB863" s="1"/>
      <c r="GCC863" s="1"/>
      <c r="GCD863" s="1"/>
      <c r="GCE863" s="1"/>
      <c r="GCF863" s="1"/>
      <c r="GCG863" s="1"/>
      <c r="GCH863" s="1"/>
      <c r="GCI863" s="1"/>
      <c r="GCJ863" s="1"/>
      <c r="GCK863" s="1"/>
      <c r="GCL863" s="1"/>
      <c r="GCM863" s="1"/>
      <c r="GCN863" s="1"/>
      <c r="GCO863" s="1"/>
      <c r="GCP863" s="1"/>
      <c r="GCQ863" s="1"/>
      <c r="GCR863" s="1"/>
      <c r="GCS863" s="1"/>
      <c r="GCT863" s="1"/>
      <c r="GCU863" s="1"/>
      <c r="GCV863" s="1"/>
      <c r="GCW863" s="1"/>
      <c r="GCX863" s="1"/>
      <c r="GCY863" s="1"/>
      <c r="GCZ863" s="1"/>
      <c r="GDA863" s="1"/>
      <c r="GDB863" s="1"/>
      <c r="GDC863" s="1"/>
      <c r="GDD863" s="1"/>
      <c r="GDE863" s="1"/>
      <c r="GDF863" s="1"/>
      <c r="GDG863" s="1"/>
      <c r="GDH863" s="1"/>
      <c r="GDI863" s="1"/>
      <c r="GDJ863" s="1"/>
      <c r="GDK863" s="1"/>
      <c r="GDL863" s="1"/>
      <c r="GDM863" s="1"/>
      <c r="GDN863" s="1"/>
      <c r="GDO863" s="1"/>
      <c r="GDP863" s="1"/>
      <c r="GDQ863" s="1"/>
      <c r="GDR863" s="1"/>
      <c r="GDS863" s="1"/>
      <c r="GDT863" s="1"/>
      <c r="GDU863" s="1"/>
      <c r="GDV863" s="1"/>
      <c r="GDW863" s="1"/>
      <c r="GDX863" s="1"/>
      <c r="GDY863" s="1"/>
      <c r="GDZ863" s="1"/>
      <c r="GEA863" s="1"/>
      <c r="GEB863" s="1"/>
      <c r="GEC863" s="1"/>
      <c r="GED863" s="1"/>
      <c r="GEE863" s="1"/>
      <c r="GEF863" s="1"/>
      <c r="GEG863" s="1"/>
      <c r="GEH863" s="1"/>
      <c r="GEI863" s="1"/>
      <c r="GEJ863" s="1"/>
      <c r="GEK863" s="1"/>
      <c r="GEL863" s="1"/>
      <c r="GEM863" s="1"/>
      <c r="GEN863" s="1"/>
      <c r="GEO863" s="1"/>
      <c r="GEP863" s="1"/>
      <c r="GEQ863" s="1"/>
      <c r="GER863" s="1"/>
      <c r="GES863" s="1"/>
      <c r="GET863" s="1"/>
      <c r="GEU863" s="1"/>
      <c r="GEV863" s="1"/>
      <c r="GEW863" s="1"/>
      <c r="GEX863" s="1"/>
      <c r="GEY863" s="1"/>
      <c r="GEZ863" s="1"/>
      <c r="GFA863" s="1"/>
      <c r="GFB863" s="1"/>
      <c r="GFC863" s="1"/>
      <c r="GFD863" s="1"/>
      <c r="GFE863" s="1"/>
      <c r="GFF863" s="1"/>
      <c r="GFG863" s="1"/>
      <c r="GFH863" s="1"/>
      <c r="GFI863" s="1"/>
      <c r="GFJ863" s="1"/>
      <c r="GFK863" s="1"/>
      <c r="GFL863" s="1"/>
      <c r="GFM863" s="1"/>
      <c r="GFN863" s="1"/>
      <c r="GFO863" s="1"/>
      <c r="GFP863" s="1"/>
      <c r="GFQ863" s="1"/>
      <c r="GFR863" s="1"/>
      <c r="GFS863" s="1"/>
      <c r="GFT863" s="1"/>
      <c r="GFU863" s="1"/>
      <c r="GFV863" s="1"/>
      <c r="GFW863" s="1"/>
      <c r="GFX863" s="1"/>
      <c r="GFY863" s="1"/>
      <c r="GFZ863" s="1"/>
      <c r="GGA863" s="1"/>
      <c r="GGB863" s="1"/>
      <c r="GGC863" s="1"/>
      <c r="GGD863" s="1"/>
      <c r="GGE863" s="1"/>
      <c r="GGF863" s="1"/>
      <c r="GGG863" s="1"/>
      <c r="GGH863" s="1"/>
      <c r="GGI863" s="1"/>
      <c r="GGJ863" s="1"/>
      <c r="GGK863" s="1"/>
      <c r="GGL863" s="1"/>
      <c r="GGM863" s="1"/>
      <c r="GGN863" s="1"/>
      <c r="GGO863" s="1"/>
      <c r="GGP863" s="1"/>
      <c r="GGQ863" s="1"/>
      <c r="GGR863" s="1"/>
      <c r="GGS863" s="1"/>
      <c r="GGT863" s="1"/>
      <c r="GGU863" s="1"/>
      <c r="GGV863" s="1"/>
      <c r="GGW863" s="1"/>
      <c r="GGX863" s="1"/>
      <c r="GGY863" s="1"/>
      <c r="GGZ863" s="1"/>
      <c r="GHA863" s="1"/>
      <c r="GHB863" s="1"/>
      <c r="GHC863" s="1"/>
      <c r="GHD863" s="1"/>
      <c r="GHE863" s="1"/>
      <c r="GHF863" s="1"/>
      <c r="GHG863" s="1"/>
      <c r="GHH863" s="1"/>
      <c r="GHI863" s="1"/>
      <c r="GHJ863" s="1"/>
      <c r="GHK863" s="1"/>
      <c r="GHL863" s="1"/>
      <c r="GHM863" s="1"/>
      <c r="GHN863" s="1"/>
      <c r="GHO863" s="1"/>
      <c r="GHP863" s="1"/>
      <c r="GHQ863" s="1"/>
      <c r="GHR863" s="1"/>
      <c r="GHS863" s="1"/>
      <c r="GHT863" s="1"/>
      <c r="GHU863" s="1"/>
      <c r="GHV863" s="1"/>
      <c r="GHW863" s="1"/>
      <c r="GHX863" s="1"/>
      <c r="GHY863" s="1"/>
      <c r="GHZ863" s="1"/>
      <c r="GIA863" s="1"/>
      <c r="GIB863" s="1"/>
      <c r="GIC863" s="1"/>
      <c r="GID863" s="1"/>
      <c r="GIE863" s="1"/>
      <c r="GIF863" s="1"/>
      <c r="GIG863" s="1"/>
      <c r="GIH863" s="1"/>
      <c r="GII863" s="1"/>
      <c r="GIJ863" s="1"/>
      <c r="GIK863" s="1"/>
      <c r="GIL863" s="1"/>
      <c r="GIM863" s="1"/>
      <c r="GIN863" s="1"/>
      <c r="GIO863" s="1"/>
      <c r="GIP863" s="1"/>
      <c r="GIQ863" s="1"/>
      <c r="GIR863" s="1"/>
      <c r="GIS863" s="1"/>
      <c r="GIT863" s="1"/>
      <c r="GIU863" s="1"/>
      <c r="GIV863" s="1"/>
      <c r="GIW863" s="1"/>
      <c r="GIX863" s="1"/>
      <c r="GIY863" s="1"/>
      <c r="GIZ863" s="1"/>
      <c r="GJA863" s="1"/>
      <c r="GJB863" s="1"/>
      <c r="GJC863" s="1"/>
      <c r="GJD863" s="1"/>
      <c r="GJE863" s="1"/>
      <c r="GJF863" s="1"/>
      <c r="GJG863" s="1"/>
      <c r="GJH863" s="1"/>
      <c r="GJI863" s="1"/>
      <c r="GJJ863" s="1"/>
      <c r="GJK863" s="1"/>
      <c r="GJL863" s="1"/>
      <c r="GJM863" s="1"/>
      <c r="GJN863" s="1"/>
      <c r="GJO863" s="1"/>
      <c r="GJP863" s="1"/>
      <c r="GJQ863" s="1"/>
      <c r="GJR863" s="1"/>
      <c r="GJS863" s="1"/>
      <c r="GJT863" s="1"/>
      <c r="GJU863" s="1"/>
      <c r="GJV863" s="1"/>
      <c r="GJW863" s="1"/>
      <c r="GJX863" s="1"/>
      <c r="GJY863" s="1"/>
      <c r="GJZ863" s="1"/>
      <c r="GKA863" s="1"/>
      <c r="GKB863" s="1"/>
      <c r="GKC863" s="1"/>
      <c r="GKD863" s="1"/>
      <c r="GKE863" s="1"/>
      <c r="GKF863" s="1"/>
      <c r="GKG863" s="1"/>
      <c r="GKH863" s="1"/>
      <c r="GKI863" s="1"/>
      <c r="GKJ863" s="1"/>
      <c r="GKK863" s="1"/>
      <c r="GKL863" s="1"/>
      <c r="GKM863" s="1"/>
      <c r="GKN863" s="1"/>
      <c r="GKO863" s="1"/>
      <c r="GKP863" s="1"/>
      <c r="GKQ863" s="1"/>
      <c r="GKR863" s="1"/>
      <c r="GKS863" s="1"/>
      <c r="GKT863" s="1"/>
      <c r="GKU863" s="1"/>
      <c r="GKV863" s="1"/>
      <c r="GKW863" s="1"/>
      <c r="GKX863" s="1"/>
      <c r="GKY863" s="1"/>
      <c r="GKZ863" s="1"/>
      <c r="GLA863" s="1"/>
      <c r="GLB863" s="1"/>
      <c r="GLC863" s="1"/>
      <c r="GLD863" s="1"/>
      <c r="GLE863" s="1"/>
      <c r="GLF863" s="1"/>
      <c r="GLG863" s="1"/>
      <c r="GLH863" s="1"/>
      <c r="GLI863" s="1"/>
      <c r="GLJ863" s="1"/>
      <c r="GLK863" s="1"/>
      <c r="GLL863" s="1"/>
      <c r="GLM863" s="1"/>
      <c r="GLN863" s="1"/>
      <c r="GLO863" s="1"/>
      <c r="GLP863" s="1"/>
      <c r="GLQ863" s="1"/>
      <c r="GLR863" s="1"/>
      <c r="GLS863" s="1"/>
      <c r="GLT863" s="1"/>
      <c r="GLU863" s="1"/>
      <c r="GLV863" s="1"/>
      <c r="GLW863" s="1"/>
      <c r="GLX863" s="1"/>
      <c r="GLY863" s="1"/>
      <c r="GLZ863" s="1"/>
      <c r="GMA863" s="1"/>
      <c r="GMB863" s="1"/>
      <c r="GMC863" s="1"/>
      <c r="GMD863" s="1"/>
      <c r="GME863" s="1"/>
      <c r="GMF863" s="1"/>
      <c r="GMG863" s="1"/>
      <c r="GMH863" s="1"/>
      <c r="GMI863" s="1"/>
      <c r="GMJ863" s="1"/>
      <c r="GMK863" s="1"/>
      <c r="GML863" s="1"/>
      <c r="GMM863" s="1"/>
      <c r="GMN863" s="1"/>
      <c r="GMO863" s="1"/>
      <c r="GMP863" s="1"/>
      <c r="GMQ863" s="1"/>
      <c r="GMR863" s="1"/>
      <c r="GMS863" s="1"/>
      <c r="GMT863" s="1"/>
      <c r="GMU863" s="1"/>
      <c r="GMV863" s="1"/>
      <c r="GMW863" s="1"/>
      <c r="GMX863" s="1"/>
      <c r="GMY863" s="1"/>
      <c r="GMZ863" s="1"/>
      <c r="GNA863" s="1"/>
      <c r="GNB863" s="1"/>
      <c r="GNC863" s="1"/>
      <c r="GND863" s="1"/>
      <c r="GNE863" s="1"/>
      <c r="GNF863" s="1"/>
      <c r="GNG863" s="1"/>
      <c r="GNH863" s="1"/>
      <c r="GNI863" s="1"/>
      <c r="GNJ863" s="1"/>
      <c r="GNK863" s="1"/>
      <c r="GNL863" s="1"/>
      <c r="GNM863" s="1"/>
      <c r="GNN863" s="1"/>
      <c r="GNO863" s="1"/>
      <c r="GNP863" s="1"/>
      <c r="GNQ863" s="1"/>
      <c r="GNR863" s="1"/>
      <c r="GNS863" s="1"/>
      <c r="GNT863" s="1"/>
      <c r="GNU863" s="1"/>
      <c r="GNV863" s="1"/>
      <c r="GNW863" s="1"/>
      <c r="GNX863" s="1"/>
      <c r="GNY863" s="1"/>
      <c r="GNZ863" s="1"/>
      <c r="GOA863" s="1"/>
      <c r="GOB863" s="1"/>
      <c r="GOC863" s="1"/>
      <c r="GOD863" s="1"/>
      <c r="GOE863" s="1"/>
      <c r="GOF863" s="1"/>
      <c r="GOG863" s="1"/>
      <c r="GOH863" s="1"/>
      <c r="GOI863" s="1"/>
      <c r="GOJ863" s="1"/>
      <c r="GOK863" s="1"/>
      <c r="GOL863" s="1"/>
      <c r="GOM863" s="1"/>
      <c r="GON863" s="1"/>
      <c r="GOO863" s="1"/>
      <c r="GOP863" s="1"/>
      <c r="GOQ863" s="1"/>
      <c r="GOR863" s="1"/>
      <c r="GOS863" s="1"/>
      <c r="GOT863" s="1"/>
      <c r="GOU863" s="1"/>
      <c r="GOV863" s="1"/>
      <c r="GOW863" s="1"/>
      <c r="GOX863" s="1"/>
      <c r="GOY863" s="1"/>
      <c r="GOZ863" s="1"/>
      <c r="GPA863" s="1"/>
      <c r="GPB863" s="1"/>
      <c r="GPC863" s="1"/>
      <c r="GPD863" s="1"/>
      <c r="GPE863" s="1"/>
      <c r="GPF863" s="1"/>
      <c r="GPG863" s="1"/>
      <c r="GPH863" s="1"/>
      <c r="GPI863" s="1"/>
      <c r="GPJ863" s="1"/>
      <c r="GPK863" s="1"/>
      <c r="GPL863" s="1"/>
      <c r="GPM863" s="1"/>
      <c r="GPN863" s="1"/>
      <c r="GPO863" s="1"/>
      <c r="GPP863" s="1"/>
      <c r="GPQ863" s="1"/>
      <c r="GPR863" s="1"/>
      <c r="GPS863" s="1"/>
      <c r="GPT863" s="1"/>
      <c r="GPU863" s="1"/>
      <c r="GPV863" s="1"/>
      <c r="GPW863" s="1"/>
      <c r="GPX863" s="1"/>
      <c r="GPY863" s="1"/>
      <c r="GPZ863" s="1"/>
      <c r="GQA863" s="1"/>
      <c r="GQB863" s="1"/>
      <c r="GQC863" s="1"/>
      <c r="GQD863" s="1"/>
      <c r="GQE863" s="1"/>
      <c r="GQF863" s="1"/>
      <c r="GQG863" s="1"/>
      <c r="GQH863" s="1"/>
      <c r="GQI863" s="1"/>
      <c r="GQJ863" s="1"/>
      <c r="GQK863" s="1"/>
      <c r="GQL863" s="1"/>
      <c r="GQM863" s="1"/>
      <c r="GQN863" s="1"/>
      <c r="GQO863" s="1"/>
      <c r="GQP863" s="1"/>
      <c r="GQQ863" s="1"/>
      <c r="GQR863" s="1"/>
      <c r="GQS863" s="1"/>
      <c r="GQT863" s="1"/>
      <c r="GQU863" s="1"/>
      <c r="GQV863" s="1"/>
      <c r="GQW863" s="1"/>
      <c r="GQX863" s="1"/>
      <c r="GQY863" s="1"/>
      <c r="GQZ863" s="1"/>
      <c r="GRA863" s="1"/>
      <c r="GRB863" s="1"/>
      <c r="GRC863" s="1"/>
      <c r="GRD863" s="1"/>
      <c r="GRE863" s="1"/>
      <c r="GRF863" s="1"/>
      <c r="GRG863" s="1"/>
      <c r="GRH863" s="1"/>
      <c r="GRI863" s="1"/>
      <c r="GRJ863" s="1"/>
      <c r="GRK863" s="1"/>
      <c r="GRL863" s="1"/>
      <c r="GRM863" s="1"/>
      <c r="GRN863" s="1"/>
      <c r="GRO863" s="1"/>
      <c r="GRP863" s="1"/>
      <c r="GRQ863" s="1"/>
      <c r="GRR863" s="1"/>
      <c r="GRS863" s="1"/>
      <c r="GRT863" s="1"/>
      <c r="GRU863" s="1"/>
      <c r="GRV863" s="1"/>
      <c r="GRW863" s="1"/>
      <c r="GRX863" s="1"/>
      <c r="GRY863" s="1"/>
      <c r="GRZ863" s="1"/>
      <c r="GSA863" s="1"/>
      <c r="GSB863" s="1"/>
      <c r="GSC863" s="1"/>
      <c r="GSD863" s="1"/>
      <c r="GSE863" s="1"/>
      <c r="GSF863" s="1"/>
      <c r="GSG863" s="1"/>
      <c r="GSH863" s="1"/>
      <c r="GSI863" s="1"/>
      <c r="GSJ863" s="1"/>
      <c r="GSK863" s="1"/>
      <c r="GSL863" s="1"/>
      <c r="GSM863" s="1"/>
      <c r="GSN863" s="1"/>
      <c r="GSO863" s="1"/>
      <c r="GSP863" s="1"/>
      <c r="GSQ863" s="1"/>
      <c r="GSR863" s="1"/>
      <c r="GSS863" s="1"/>
      <c r="GST863" s="1"/>
      <c r="GSU863" s="1"/>
      <c r="GSV863" s="1"/>
      <c r="GSW863" s="1"/>
      <c r="GSX863" s="1"/>
      <c r="GSY863" s="1"/>
      <c r="GSZ863" s="1"/>
      <c r="GTA863" s="1"/>
      <c r="GTB863" s="1"/>
      <c r="GTC863" s="1"/>
      <c r="GTD863" s="1"/>
      <c r="GTE863" s="1"/>
      <c r="GTF863" s="1"/>
      <c r="GTG863" s="1"/>
      <c r="GTH863" s="1"/>
      <c r="GTI863" s="1"/>
      <c r="GTJ863" s="1"/>
      <c r="GTK863" s="1"/>
      <c r="GTL863" s="1"/>
      <c r="GTM863" s="1"/>
      <c r="GTN863" s="1"/>
      <c r="GTO863" s="1"/>
      <c r="GTP863" s="1"/>
      <c r="GTQ863" s="1"/>
      <c r="GTR863" s="1"/>
      <c r="GTS863" s="1"/>
      <c r="GTT863" s="1"/>
      <c r="GTU863" s="1"/>
      <c r="GTV863" s="1"/>
      <c r="GTW863" s="1"/>
      <c r="GTX863" s="1"/>
      <c r="GTY863" s="1"/>
      <c r="GTZ863" s="1"/>
      <c r="GUA863" s="1"/>
      <c r="GUB863" s="1"/>
      <c r="GUC863" s="1"/>
      <c r="GUD863" s="1"/>
      <c r="GUE863" s="1"/>
      <c r="GUF863" s="1"/>
      <c r="GUG863" s="1"/>
      <c r="GUH863" s="1"/>
      <c r="GUI863" s="1"/>
      <c r="GUJ863" s="1"/>
      <c r="GUK863" s="1"/>
      <c r="GUL863" s="1"/>
      <c r="GUM863" s="1"/>
      <c r="GUN863" s="1"/>
      <c r="GUO863" s="1"/>
      <c r="GUP863" s="1"/>
      <c r="GUQ863" s="1"/>
      <c r="GUR863" s="1"/>
      <c r="GUS863" s="1"/>
      <c r="GUT863" s="1"/>
      <c r="GUU863" s="1"/>
      <c r="GUV863" s="1"/>
      <c r="GUW863" s="1"/>
      <c r="GUX863" s="1"/>
      <c r="GUY863" s="1"/>
      <c r="GUZ863" s="1"/>
      <c r="GVA863" s="1"/>
      <c r="GVB863" s="1"/>
      <c r="GVC863" s="1"/>
      <c r="GVD863" s="1"/>
      <c r="GVE863" s="1"/>
      <c r="GVF863" s="1"/>
      <c r="GVG863" s="1"/>
      <c r="GVH863" s="1"/>
      <c r="GVI863" s="1"/>
      <c r="GVJ863" s="1"/>
      <c r="GVK863" s="1"/>
      <c r="GVL863" s="1"/>
      <c r="GVM863" s="1"/>
      <c r="GVN863" s="1"/>
      <c r="GVO863" s="1"/>
      <c r="GVP863" s="1"/>
      <c r="GVQ863" s="1"/>
      <c r="GVR863" s="1"/>
      <c r="GVS863" s="1"/>
      <c r="GVT863" s="1"/>
      <c r="GVU863" s="1"/>
      <c r="GVV863" s="1"/>
      <c r="GVW863" s="1"/>
      <c r="GVX863" s="1"/>
      <c r="GVY863" s="1"/>
      <c r="GVZ863" s="1"/>
      <c r="GWA863" s="1"/>
      <c r="GWB863" s="1"/>
      <c r="GWC863" s="1"/>
      <c r="GWD863" s="1"/>
      <c r="GWE863" s="1"/>
      <c r="GWF863" s="1"/>
      <c r="GWG863" s="1"/>
      <c r="GWH863" s="1"/>
      <c r="GWI863" s="1"/>
      <c r="GWJ863" s="1"/>
      <c r="GWK863" s="1"/>
      <c r="GWL863" s="1"/>
      <c r="GWM863" s="1"/>
      <c r="GWN863" s="1"/>
      <c r="GWO863" s="1"/>
      <c r="GWP863" s="1"/>
      <c r="GWQ863" s="1"/>
      <c r="GWR863" s="1"/>
      <c r="GWS863" s="1"/>
      <c r="GWT863" s="1"/>
      <c r="GWU863" s="1"/>
      <c r="GWV863" s="1"/>
      <c r="GWW863" s="1"/>
      <c r="GWX863" s="1"/>
      <c r="GWY863" s="1"/>
      <c r="GWZ863" s="1"/>
      <c r="GXA863" s="1"/>
      <c r="GXB863" s="1"/>
      <c r="GXC863" s="1"/>
      <c r="GXD863" s="1"/>
      <c r="GXE863" s="1"/>
      <c r="GXF863" s="1"/>
      <c r="GXG863" s="1"/>
      <c r="GXH863" s="1"/>
      <c r="GXI863" s="1"/>
      <c r="GXJ863" s="1"/>
      <c r="GXK863" s="1"/>
      <c r="GXL863" s="1"/>
      <c r="GXM863" s="1"/>
      <c r="GXN863" s="1"/>
      <c r="GXO863" s="1"/>
      <c r="GXP863" s="1"/>
      <c r="GXQ863" s="1"/>
      <c r="GXR863" s="1"/>
      <c r="GXS863" s="1"/>
      <c r="GXT863" s="1"/>
      <c r="GXU863" s="1"/>
      <c r="GXV863" s="1"/>
      <c r="GXW863" s="1"/>
      <c r="GXX863" s="1"/>
      <c r="GXY863" s="1"/>
      <c r="GXZ863" s="1"/>
      <c r="GYA863" s="1"/>
      <c r="GYB863" s="1"/>
      <c r="GYC863" s="1"/>
      <c r="GYD863" s="1"/>
      <c r="GYE863" s="1"/>
      <c r="GYF863" s="1"/>
      <c r="GYG863" s="1"/>
      <c r="GYH863" s="1"/>
      <c r="GYI863" s="1"/>
      <c r="GYJ863" s="1"/>
      <c r="GYK863" s="1"/>
      <c r="GYL863" s="1"/>
      <c r="GYM863" s="1"/>
      <c r="GYN863" s="1"/>
      <c r="GYO863" s="1"/>
      <c r="GYP863" s="1"/>
      <c r="GYQ863" s="1"/>
      <c r="GYR863" s="1"/>
      <c r="GYS863" s="1"/>
      <c r="GYT863" s="1"/>
      <c r="GYU863" s="1"/>
      <c r="GYV863" s="1"/>
      <c r="GYW863" s="1"/>
      <c r="GYX863" s="1"/>
      <c r="GYY863" s="1"/>
      <c r="GYZ863" s="1"/>
      <c r="GZA863" s="1"/>
      <c r="GZB863" s="1"/>
      <c r="GZC863" s="1"/>
      <c r="GZD863" s="1"/>
      <c r="GZE863" s="1"/>
      <c r="GZF863" s="1"/>
      <c r="GZG863" s="1"/>
      <c r="GZH863" s="1"/>
      <c r="GZI863" s="1"/>
      <c r="GZJ863" s="1"/>
      <c r="GZK863" s="1"/>
      <c r="GZL863" s="1"/>
      <c r="GZM863" s="1"/>
      <c r="GZN863" s="1"/>
      <c r="GZO863" s="1"/>
      <c r="GZP863" s="1"/>
      <c r="GZQ863" s="1"/>
      <c r="GZR863" s="1"/>
      <c r="GZS863" s="1"/>
      <c r="GZT863" s="1"/>
      <c r="GZU863" s="1"/>
      <c r="GZV863" s="1"/>
      <c r="GZW863" s="1"/>
      <c r="GZX863" s="1"/>
      <c r="GZY863" s="1"/>
      <c r="GZZ863" s="1"/>
      <c r="HAA863" s="1"/>
      <c r="HAB863" s="1"/>
      <c r="HAC863" s="1"/>
      <c r="HAD863" s="1"/>
      <c r="HAE863" s="1"/>
      <c r="HAF863" s="1"/>
      <c r="HAG863" s="1"/>
      <c r="HAH863" s="1"/>
      <c r="HAI863" s="1"/>
      <c r="HAJ863" s="1"/>
      <c r="HAK863" s="1"/>
      <c r="HAL863" s="1"/>
      <c r="HAM863" s="1"/>
      <c r="HAN863" s="1"/>
      <c r="HAO863" s="1"/>
      <c r="HAP863" s="1"/>
      <c r="HAQ863" s="1"/>
      <c r="HAR863" s="1"/>
      <c r="HAS863" s="1"/>
      <c r="HAT863" s="1"/>
      <c r="HAU863" s="1"/>
      <c r="HAV863" s="1"/>
      <c r="HAW863" s="1"/>
      <c r="HAX863" s="1"/>
      <c r="HAY863" s="1"/>
      <c r="HAZ863" s="1"/>
      <c r="HBA863" s="1"/>
      <c r="HBB863" s="1"/>
      <c r="HBC863" s="1"/>
      <c r="HBD863" s="1"/>
      <c r="HBE863" s="1"/>
      <c r="HBF863" s="1"/>
      <c r="HBG863" s="1"/>
      <c r="HBH863" s="1"/>
      <c r="HBI863" s="1"/>
      <c r="HBJ863" s="1"/>
      <c r="HBK863" s="1"/>
      <c r="HBL863" s="1"/>
      <c r="HBM863" s="1"/>
      <c r="HBN863" s="1"/>
      <c r="HBO863" s="1"/>
      <c r="HBP863" s="1"/>
      <c r="HBQ863" s="1"/>
      <c r="HBR863" s="1"/>
      <c r="HBS863" s="1"/>
      <c r="HBT863" s="1"/>
      <c r="HBU863" s="1"/>
      <c r="HBV863" s="1"/>
      <c r="HBW863" s="1"/>
      <c r="HBX863" s="1"/>
      <c r="HBY863" s="1"/>
      <c r="HBZ863" s="1"/>
      <c r="HCA863" s="1"/>
      <c r="HCB863" s="1"/>
      <c r="HCC863" s="1"/>
      <c r="HCD863" s="1"/>
      <c r="HCE863" s="1"/>
      <c r="HCF863" s="1"/>
      <c r="HCG863" s="1"/>
      <c r="HCH863" s="1"/>
      <c r="HCI863" s="1"/>
      <c r="HCJ863" s="1"/>
      <c r="HCK863" s="1"/>
      <c r="HCL863" s="1"/>
      <c r="HCM863" s="1"/>
      <c r="HCN863" s="1"/>
      <c r="HCO863" s="1"/>
      <c r="HCP863" s="1"/>
      <c r="HCQ863" s="1"/>
      <c r="HCR863" s="1"/>
      <c r="HCS863" s="1"/>
      <c r="HCT863" s="1"/>
      <c r="HCU863" s="1"/>
      <c r="HCV863" s="1"/>
      <c r="HCW863" s="1"/>
      <c r="HCX863" s="1"/>
      <c r="HCY863" s="1"/>
      <c r="HCZ863" s="1"/>
      <c r="HDA863" s="1"/>
      <c r="HDB863" s="1"/>
      <c r="HDC863" s="1"/>
      <c r="HDD863" s="1"/>
      <c r="HDE863" s="1"/>
      <c r="HDF863" s="1"/>
      <c r="HDG863" s="1"/>
      <c r="HDH863" s="1"/>
      <c r="HDI863" s="1"/>
      <c r="HDJ863" s="1"/>
      <c r="HDK863" s="1"/>
      <c r="HDL863" s="1"/>
      <c r="HDM863" s="1"/>
      <c r="HDN863" s="1"/>
      <c r="HDO863" s="1"/>
      <c r="HDP863" s="1"/>
      <c r="HDQ863" s="1"/>
      <c r="HDR863" s="1"/>
      <c r="HDS863" s="1"/>
      <c r="HDT863" s="1"/>
      <c r="HDU863" s="1"/>
      <c r="HDV863" s="1"/>
      <c r="HDW863" s="1"/>
      <c r="HDX863" s="1"/>
      <c r="HDY863" s="1"/>
      <c r="HDZ863" s="1"/>
      <c r="HEA863" s="1"/>
      <c r="HEB863" s="1"/>
      <c r="HEC863" s="1"/>
      <c r="HED863" s="1"/>
      <c r="HEE863" s="1"/>
      <c r="HEF863" s="1"/>
      <c r="HEG863" s="1"/>
      <c r="HEH863" s="1"/>
      <c r="HEI863" s="1"/>
      <c r="HEJ863" s="1"/>
      <c r="HEK863" s="1"/>
      <c r="HEL863" s="1"/>
      <c r="HEM863" s="1"/>
      <c r="HEN863" s="1"/>
      <c r="HEO863" s="1"/>
      <c r="HEP863" s="1"/>
      <c r="HEQ863" s="1"/>
      <c r="HER863" s="1"/>
      <c r="HES863" s="1"/>
      <c r="HET863" s="1"/>
      <c r="HEU863" s="1"/>
      <c r="HEV863" s="1"/>
      <c r="HEW863" s="1"/>
      <c r="HEX863" s="1"/>
      <c r="HEY863" s="1"/>
      <c r="HEZ863" s="1"/>
      <c r="HFA863" s="1"/>
      <c r="HFB863" s="1"/>
      <c r="HFC863" s="1"/>
      <c r="HFD863" s="1"/>
      <c r="HFE863" s="1"/>
      <c r="HFF863" s="1"/>
      <c r="HFG863" s="1"/>
      <c r="HFH863" s="1"/>
      <c r="HFI863" s="1"/>
      <c r="HFJ863" s="1"/>
      <c r="HFK863" s="1"/>
      <c r="HFL863" s="1"/>
      <c r="HFM863" s="1"/>
      <c r="HFN863" s="1"/>
      <c r="HFO863" s="1"/>
      <c r="HFP863" s="1"/>
      <c r="HFQ863" s="1"/>
      <c r="HFR863" s="1"/>
      <c r="HFS863" s="1"/>
      <c r="HFT863" s="1"/>
      <c r="HFU863" s="1"/>
      <c r="HFV863" s="1"/>
      <c r="HFW863" s="1"/>
      <c r="HFX863" s="1"/>
      <c r="HFY863" s="1"/>
      <c r="HFZ863" s="1"/>
      <c r="HGA863" s="1"/>
      <c r="HGB863" s="1"/>
      <c r="HGC863" s="1"/>
      <c r="HGD863" s="1"/>
      <c r="HGE863" s="1"/>
      <c r="HGF863" s="1"/>
      <c r="HGG863" s="1"/>
      <c r="HGH863" s="1"/>
      <c r="HGI863" s="1"/>
      <c r="HGJ863" s="1"/>
      <c r="HGK863" s="1"/>
      <c r="HGL863" s="1"/>
      <c r="HGM863" s="1"/>
      <c r="HGN863" s="1"/>
      <c r="HGO863" s="1"/>
      <c r="HGP863" s="1"/>
      <c r="HGQ863" s="1"/>
      <c r="HGR863" s="1"/>
      <c r="HGS863" s="1"/>
      <c r="HGT863" s="1"/>
      <c r="HGU863" s="1"/>
      <c r="HGV863" s="1"/>
      <c r="HGW863" s="1"/>
      <c r="HGX863" s="1"/>
      <c r="HGY863" s="1"/>
      <c r="HGZ863" s="1"/>
      <c r="HHA863" s="1"/>
      <c r="HHB863" s="1"/>
      <c r="HHC863" s="1"/>
      <c r="HHD863" s="1"/>
      <c r="HHE863" s="1"/>
      <c r="HHF863" s="1"/>
      <c r="HHG863" s="1"/>
      <c r="HHH863" s="1"/>
      <c r="HHI863" s="1"/>
      <c r="HHJ863" s="1"/>
      <c r="HHK863" s="1"/>
      <c r="HHL863" s="1"/>
      <c r="HHM863" s="1"/>
      <c r="HHN863" s="1"/>
      <c r="HHO863" s="1"/>
      <c r="HHP863" s="1"/>
      <c r="HHQ863" s="1"/>
      <c r="HHR863" s="1"/>
      <c r="HHS863" s="1"/>
      <c r="HHT863" s="1"/>
      <c r="HHU863" s="1"/>
      <c r="HHV863" s="1"/>
      <c r="HHW863" s="1"/>
      <c r="HHX863" s="1"/>
      <c r="HHY863" s="1"/>
      <c r="HHZ863" s="1"/>
      <c r="HIA863" s="1"/>
      <c r="HIB863" s="1"/>
      <c r="HIC863" s="1"/>
      <c r="HID863" s="1"/>
      <c r="HIE863" s="1"/>
      <c r="HIF863" s="1"/>
      <c r="HIG863" s="1"/>
      <c r="HIH863" s="1"/>
      <c r="HII863" s="1"/>
      <c r="HIJ863" s="1"/>
      <c r="HIK863" s="1"/>
      <c r="HIL863" s="1"/>
      <c r="HIM863" s="1"/>
      <c r="HIN863" s="1"/>
      <c r="HIO863" s="1"/>
      <c r="HIP863" s="1"/>
      <c r="HIQ863" s="1"/>
      <c r="HIR863" s="1"/>
      <c r="HIS863" s="1"/>
      <c r="HIT863" s="1"/>
      <c r="HIU863" s="1"/>
      <c r="HIV863" s="1"/>
      <c r="HIW863" s="1"/>
      <c r="HIX863" s="1"/>
      <c r="HIY863" s="1"/>
      <c r="HIZ863" s="1"/>
      <c r="HJA863" s="1"/>
      <c r="HJB863" s="1"/>
      <c r="HJC863" s="1"/>
      <c r="HJD863" s="1"/>
      <c r="HJE863" s="1"/>
      <c r="HJF863" s="1"/>
      <c r="HJG863" s="1"/>
      <c r="HJH863" s="1"/>
      <c r="HJI863" s="1"/>
      <c r="HJJ863" s="1"/>
      <c r="HJK863" s="1"/>
      <c r="HJL863" s="1"/>
      <c r="HJM863" s="1"/>
      <c r="HJN863" s="1"/>
      <c r="HJO863" s="1"/>
      <c r="HJP863" s="1"/>
      <c r="HJQ863" s="1"/>
      <c r="HJR863" s="1"/>
      <c r="HJS863" s="1"/>
      <c r="HJT863" s="1"/>
      <c r="HJU863" s="1"/>
      <c r="HJV863" s="1"/>
      <c r="HJW863" s="1"/>
      <c r="HJX863" s="1"/>
      <c r="HJY863" s="1"/>
      <c r="HJZ863" s="1"/>
      <c r="HKA863" s="1"/>
      <c r="HKB863" s="1"/>
      <c r="HKC863" s="1"/>
      <c r="HKD863" s="1"/>
      <c r="HKE863" s="1"/>
      <c r="HKF863" s="1"/>
      <c r="HKG863" s="1"/>
      <c r="HKH863" s="1"/>
      <c r="HKI863" s="1"/>
      <c r="HKJ863" s="1"/>
      <c r="HKK863" s="1"/>
      <c r="HKL863" s="1"/>
      <c r="HKM863" s="1"/>
      <c r="HKN863" s="1"/>
      <c r="HKO863" s="1"/>
      <c r="HKP863" s="1"/>
      <c r="HKQ863" s="1"/>
      <c r="HKR863" s="1"/>
      <c r="HKS863" s="1"/>
      <c r="HKT863" s="1"/>
      <c r="HKU863" s="1"/>
      <c r="HKV863" s="1"/>
      <c r="HKW863" s="1"/>
      <c r="HKX863" s="1"/>
      <c r="HKY863" s="1"/>
      <c r="HKZ863" s="1"/>
      <c r="HLA863" s="1"/>
      <c r="HLB863" s="1"/>
      <c r="HLC863" s="1"/>
      <c r="HLD863" s="1"/>
      <c r="HLE863" s="1"/>
      <c r="HLF863" s="1"/>
      <c r="HLG863" s="1"/>
      <c r="HLH863" s="1"/>
      <c r="HLI863" s="1"/>
      <c r="HLJ863" s="1"/>
      <c r="HLK863" s="1"/>
      <c r="HLL863" s="1"/>
      <c r="HLM863" s="1"/>
      <c r="HLN863" s="1"/>
      <c r="HLO863" s="1"/>
      <c r="HLP863" s="1"/>
      <c r="HLQ863" s="1"/>
      <c r="HLR863" s="1"/>
      <c r="HLS863" s="1"/>
      <c r="HLT863" s="1"/>
      <c r="HLU863" s="1"/>
      <c r="HLV863" s="1"/>
      <c r="HLW863" s="1"/>
      <c r="HLX863" s="1"/>
      <c r="HLY863" s="1"/>
      <c r="HLZ863" s="1"/>
      <c r="HMA863" s="1"/>
      <c r="HMB863" s="1"/>
      <c r="HMC863" s="1"/>
      <c r="HMD863" s="1"/>
      <c r="HME863" s="1"/>
      <c r="HMF863" s="1"/>
      <c r="HMG863" s="1"/>
      <c r="HMH863" s="1"/>
      <c r="HMI863" s="1"/>
      <c r="HMJ863" s="1"/>
      <c r="HMK863" s="1"/>
      <c r="HML863" s="1"/>
      <c r="HMM863" s="1"/>
      <c r="HMN863" s="1"/>
      <c r="HMO863" s="1"/>
      <c r="HMP863" s="1"/>
      <c r="HMQ863" s="1"/>
      <c r="HMR863" s="1"/>
      <c r="HMS863" s="1"/>
      <c r="HMT863" s="1"/>
      <c r="HMU863" s="1"/>
      <c r="HMV863" s="1"/>
      <c r="HMW863" s="1"/>
      <c r="HMX863" s="1"/>
      <c r="HMY863" s="1"/>
      <c r="HMZ863" s="1"/>
      <c r="HNA863" s="1"/>
      <c r="HNB863" s="1"/>
      <c r="HNC863" s="1"/>
      <c r="HND863" s="1"/>
      <c r="HNE863" s="1"/>
      <c r="HNF863" s="1"/>
      <c r="HNG863" s="1"/>
      <c r="HNH863" s="1"/>
      <c r="HNI863" s="1"/>
      <c r="HNJ863" s="1"/>
      <c r="HNK863" s="1"/>
      <c r="HNL863" s="1"/>
      <c r="HNM863" s="1"/>
      <c r="HNN863" s="1"/>
      <c r="HNO863" s="1"/>
      <c r="HNP863" s="1"/>
      <c r="HNQ863" s="1"/>
      <c r="HNR863" s="1"/>
      <c r="HNS863" s="1"/>
      <c r="HNT863" s="1"/>
      <c r="HNU863" s="1"/>
      <c r="HNV863" s="1"/>
      <c r="HNW863" s="1"/>
      <c r="HNX863" s="1"/>
      <c r="HNY863" s="1"/>
      <c r="HNZ863" s="1"/>
      <c r="HOA863" s="1"/>
      <c r="HOB863" s="1"/>
      <c r="HOC863" s="1"/>
      <c r="HOD863" s="1"/>
      <c r="HOE863" s="1"/>
      <c r="HOF863" s="1"/>
      <c r="HOG863" s="1"/>
      <c r="HOH863" s="1"/>
      <c r="HOI863" s="1"/>
      <c r="HOJ863" s="1"/>
      <c r="HOK863" s="1"/>
      <c r="HOL863" s="1"/>
      <c r="HOM863" s="1"/>
      <c r="HON863" s="1"/>
      <c r="HOO863" s="1"/>
      <c r="HOP863" s="1"/>
      <c r="HOQ863" s="1"/>
      <c r="HOR863" s="1"/>
      <c r="HOS863" s="1"/>
      <c r="HOT863" s="1"/>
      <c r="HOU863" s="1"/>
      <c r="HOV863" s="1"/>
      <c r="HOW863" s="1"/>
      <c r="HOX863" s="1"/>
      <c r="HOY863" s="1"/>
      <c r="HOZ863" s="1"/>
      <c r="HPA863" s="1"/>
      <c r="HPB863" s="1"/>
      <c r="HPC863" s="1"/>
      <c r="HPD863" s="1"/>
      <c r="HPE863" s="1"/>
      <c r="HPF863" s="1"/>
      <c r="HPG863" s="1"/>
      <c r="HPH863" s="1"/>
      <c r="HPI863" s="1"/>
      <c r="HPJ863" s="1"/>
      <c r="HPK863" s="1"/>
      <c r="HPL863" s="1"/>
      <c r="HPM863" s="1"/>
      <c r="HPN863" s="1"/>
      <c r="HPO863" s="1"/>
      <c r="HPP863" s="1"/>
      <c r="HPQ863" s="1"/>
      <c r="HPR863" s="1"/>
      <c r="HPS863" s="1"/>
      <c r="HPT863" s="1"/>
      <c r="HPU863" s="1"/>
      <c r="HPV863" s="1"/>
      <c r="HPW863" s="1"/>
      <c r="HPX863" s="1"/>
      <c r="HPY863" s="1"/>
      <c r="HPZ863" s="1"/>
      <c r="HQA863" s="1"/>
      <c r="HQB863" s="1"/>
      <c r="HQC863" s="1"/>
      <c r="HQD863" s="1"/>
      <c r="HQE863" s="1"/>
      <c r="HQF863" s="1"/>
      <c r="HQG863" s="1"/>
      <c r="HQH863" s="1"/>
      <c r="HQI863" s="1"/>
      <c r="HQJ863" s="1"/>
      <c r="HQK863" s="1"/>
      <c r="HQL863" s="1"/>
      <c r="HQM863" s="1"/>
      <c r="HQN863" s="1"/>
      <c r="HQO863" s="1"/>
      <c r="HQP863" s="1"/>
      <c r="HQQ863" s="1"/>
      <c r="HQR863" s="1"/>
      <c r="HQS863" s="1"/>
      <c r="HQT863" s="1"/>
      <c r="HQU863" s="1"/>
      <c r="HQV863" s="1"/>
      <c r="HQW863" s="1"/>
      <c r="HQX863" s="1"/>
      <c r="HQY863" s="1"/>
      <c r="HQZ863" s="1"/>
      <c r="HRA863" s="1"/>
      <c r="HRB863" s="1"/>
      <c r="HRC863" s="1"/>
      <c r="HRD863" s="1"/>
      <c r="HRE863" s="1"/>
      <c r="HRF863" s="1"/>
      <c r="HRG863" s="1"/>
      <c r="HRH863" s="1"/>
      <c r="HRI863" s="1"/>
      <c r="HRJ863" s="1"/>
      <c r="HRK863" s="1"/>
      <c r="HRL863" s="1"/>
      <c r="HRM863" s="1"/>
      <c r="HRN863" s="1"/>
      <c r="HRO863" s="1"/>
      <c r="HRP863" s="1"/>
      <c r="HRQ863" s="1"/>
      <c r="HRR863" s="1"/>
      <c r="HRS863" s="1"/>
      <c r="HRT863" s="1"/>
      <c r="HRU863" s="1"/>
      <c r="HRV863" s="1"/>
      <c r="HRW863" s="1"/>
      <c r="HRX863" s="1"/>
      <c r="HRY863" s="1"/>
      <c r="HRZ863" s="1"/>
      <c r="HSA863" s="1"/>
      <c r="HSB863" s="1"/>
      <c r="HSC863" s="1"/>
      <c r="HSD863" s="1"/>
      <c r="HSE863" s="1"/>
      <c r="HSF863" s="1"/>
      <c r="HSG863" s="1"/>
      <c r="HSH863" s="1"/>
      <c r="HSI863" s="1"/>
      <c r="HSJ863" s="1"/>
      <c r="HSK863" s="1"/>
      <c r="HSL863" s="1"/>
      <c r="HSM863" s="1"/>
      <c r="HSN863" s="1"/>
      <c r="HSO863" s="1"/>
      <c r="HSP863" s="1"/>
      <c r="HSQ863" s="1"/>
      <c r="HSR863" s="1"/>
      <c r="HSS863" s="1"/>
      <c r="HST863" s="1"/>
      <c r="HSU863" s="1"/>
      <c r="HSV863" s="1"/>
      <c r="HSW863" s="1"/>
      <c r="HSX863" s="1"/>
      <c r="HSY863" s="1"/>
      <c r="HSZ863" s="1"/>
      <c r="HTA863" s="1"/>
      <c r="HTB863" s="1"/>
      <c r="HTC863" s="1"/>
      <c r="HTD863" s="1"/>
      <c r="HTE863" s="1"/>
      <c r="HTF863" s="1"/>
      <c r="HTG863" s="1"/>
      <c r="HTH863" s="1"/>
      <c r="HTI863" s="1"/>
      <c r="HTJ863" s="1"/>
      <c r="HTK863" s="1"/>
      <c r="HTL863" s="1"/>
      <c r="HTM863" s="1"/>
      <c r="HTN863" s="1"/>
      <c r="HTO863" s="1"/>
      <c r="HTP863" s="1"/>
      <c r="HTQ863" s="1"/>
      <c r="HTR863" s="1"/>
      <c r="HTS863" s="1"/>
      <c r="HTT863" s="1"/>
      <c r="HTU863" s="1"/>
      <c r="HTV863" s="1"/>
      <c r="HTW863" s="1"/>
      <c r="HTX863" s="1"/>
      <c r="HTY863" s="1"/>
      <c r="HTZ863" s="1"/>
      <c r="HUA863" s="1"/>
      <c r="HUB863" s="1"/>
      <c r="HUC863" s="1"/>
      <c r="HUD863" s="1"/>
      <c r="HUE863" s="1"/>
      <c r="HUF863" s="1"/>
      <c r="HUG863" s="1"/>
      <c r="HUH863" s="1"/>
      <c r="HUI863" s="1"/>
      <c r="HUJ863" s="1"/>
      <c r="HUK863" s="1"/>
      <c r="HUL863" s="1"/>
      <c r="HUM863" s="1"/>
      <c r="HUN863" s="1"/>
      <c r="HUO863" s="1"/>
      <c r="HUP863" s="1"/>
      <c r="HUQ863" s="1"/>
      <c r="HUR863" s="1"/>
      <c r="HUS863" s="1"/>
      <c r="HUT863" s="1"/>
      <c r="HUU863" s="1"/>
      <c r="HUV863" s="1"/>
      <c r="HUW863" s="1"/>
      <c r="HUX863" s="1"/>
      <c r="HUY863" s="1"/>
      <c r="HUZ863" s="1"/>
      <c r="HVA863" s="1"/>
      <c r="HVB863" s="1"/>
      <c r="HVC863" s="1"/>
      <c r="HVD863" s="1"/>
      <c r="HVE863" s="1"/>
      <c r="HVF863" s="1"/>
      <c r="HVG863" s="1"/>
      <c r="HVH863" s="1"/>
      <c r="HVI863" s="1"/>
      <c r="HVJ863" s="1"/>
      <c r="HVK863" s="1"/>
      <c r="HVL863" s="1"/>
      <c r="HVM863" s="1"/>
      <c r="HVN863" s="1"/>
      <c r="HVO863" s="1"/>
      <c r="HVP863" s="1"/>
      <c r="HVQ863" s="1"/>
      <c r="HVR863" s="1"/>
      <c r="HVS863" s="1"/>
      <c r="HVT863" s="1"/>
      <c r="HVU863" s="1"/>
      <c r="HVV863" s="1"/>
      <c r="HVW863" s="1"/>
      <c r="HVX863" s="1"/>
      <c r="HVY863" s="1"/>
      <c r="HVZ863" s="1"/>
      <c r="HWA863" s="1"/>
      <c r="HWB863" s="1"/>
      <c r="HWC863" s="1"/>
      <c r="HWD863" s="1"/>
      <c r="HWE863" s="1"/>
      <c r="HWF863" s="1"/>
      <c r="HWG863" s="1"/>
      <c r="HWH863" s="1"/>
      <c r="HWI863" s="1"/>
      <c r="HWJ863" s="1"/>
      <c r="HWK863" s="1"/>
      <c r="HWL863" s="1"/>
      <c r="HWM863" s="1"/>
      <c r="HWN863" s="1"/>
      <c r="HWO863" s="1"/>
      <c r="HWP863" s="1"/>
      <c r="HWQ863" s="1"/>
      <c r="HWR863" s="1"/>
      <c r="HWS863" s="1"/>
      <c r="HWT863" s="1"/>
      <c r="HWU863" s="1"/>
      <c r="HWV863" s="1"/>
      <c r="HWW863" s="1"/>
      <c r="HWX863" s="1"/>
      <c r="HWY863" s="1"/>
      <c r="HWZ863" s="1"/>
      <c r="HXA863" s="1"/>
      <c r="HXB863" s="1"/>
      <c r="HXC863" s="1"/>
      <c r="HXD863" s="1"/>
      <c r="HXE863" s="1"/>
      <c r="HXF863" s="1"/>
      <c r="HXG863" s="1"/>
      <c r="HXH863" s="1"/>
      <c r="HXI863" s="1"/>
      <c r="HXJ863" s="1"/>
      <c r="HXK863" s="1"/>
      <c r="HXL863" s="1"/>
      <c r="HXM863" s="1"/>
      <c r="HXN863" s="1"/>
      <c r="HXO863" s="1"/>
      <c r="HXP863" s="1"/>
      <c r="HXQ863" s="1"/>
      <c r="HXR863" s="1"/>
      <c r="HXS863" s="1"/>
      <c r="HXT863" s="1"/>
      <c r="HXU863" s="1"/>
      <c r="HXV863" s="1"/>
      <c r="HXW863" s="1"/>
      <c r="HXX863" s="1"/>
      <c r="HXY863" s="1"/>
      <c r="HXZ863" s="1"/>
      <c r="HYA863" s="1"/>
      <c r="HYB863" s="1"/>
      <c r="HYC863" s="1"/>
      <c r="HYD863" s="1"/>
      <c r="HYE863" s="1"/>
      <c r="HYF863" s="1"/>
      <c r="HYG863" s="1"/>
      <c r="HYH863" s="1"/>
      <c r="HYI863" s="1"/>
      <c r="HYJ863" s="1"/>
      <c r="HYK863" s="1"/>
      <c r="HYL863" s="1"/>
      <c r="HYM863" s="1"/>
      <c r="HYN863" s="1"/>
      <c r="HYO863" s="1"/>
      <c r="HYP863" s="1"/>
      <c r="HYQ863" s="1"/>
      <c r="HYR863" s="1"/>
      <c r="HYS863" s="1"/>
      <c r="HYT863" s="1"/>
      <c r="HYU863" s="1"/>
      <c r="HYV863" s="1"/>
      <c r="HYW863" s="1"/>
      <c r="HYX863" s="1"/>
      <c r="HYY863" s="1"/>
      <c r="HYZ863" s="1"/>
      <c r="HZA863" s="1"/>
      <c r="HZB863" s="1"/>
      <c r="HZC863" s="1"/>
      <c r="HZD863" s="1"/>
      <c r="HZE863" s="1"/>
      <c r="HZF863" s="1"/>
      <c r="HZG863" s="1"/>
      <c r="HZH863" s="1"/>
      <c r="HZI863" s="1"/>
      <c r="HZJ863" s="1"/>
      <c r="HZK863" s="1"/>
      <c r="HZL863" s="1"/>
      <c r="HZM863" s="1"/>
      <c r="HZN863" s="1"/>
      <c r="HZO863" s="1"/>
      <c r="HZP863" s="1"/>
      <c r="HZQ863" s="1"/>
      <c r="HZR863" s="1"/>
      <c r="HZS863" s="1"/>
      <c r="HZT863" s="1"/>
      <c r="HZU863" s="1"/>
      <c r="HZV863" s="1"/>
      <c r="HZW863" s="1"/>
      <c r="HZX863" s="1"/>
      <c r="HZY863" s="1"/>
      <c r="HZZ863" s="1"/>
      <c r="IAA863" s="1"/>
      <c r="IAB863" s="1"/>
      <c r="IAC863" s="1"/>
      <c r="IAD863" s="1"/>
      <c r="IAE863" s="1"/>
      <c r="IAF863" s="1"/>
      <c r="IAG863" s="1"/>
      <c r="IAH863" s="1"/>
      <c r="IAI863" s="1"/>
      <c r="IAJ863" s="1"/>
      <c r="IAK863" s="1"/>
      <c r="IAL863" s="1"/>
      <c r="IAM863" s="1"/>
      <c r="IAN863" s="1"/>
      <c r="IAO863" s="1"/>
      <c r="IAP863" s="1"/>
      <c r="IAQ863" s="1"/>
      <c r="IAR863" s="1"/>
      <c r="IAS863" s="1"/>
      <c r="IAT863" s="1"/>
      <c r="IAU863" s="1"/>
      <c r="IAV863" s="1"/>
      <c r="IAW863" s="1"/>
      <c r="IAX863" s="1"/>
      <c r="IAY863" s="1"/>
      <c r="IAZ863" s="1"/>
      <c r="IBA863" s="1"/>
      <c r="IBB863" s="1"/>
      <c r="IBC863" s="1"/>
      <c r="IBD863" s="1"/>
      <c r="IBE863" s="1"/>
      <c r="IBF863" s="1"/>
      <c r="IBG863" s="1"/>
      <c r="IBH863" s="1"/>
      <c r="IBI863" s="1"/>
      <c r="IBJ863" s="1"/>
      <c r="IBK863" s="1"/>
      <c r="IBL863" s="1"/>
      <c r="IBM863" s="1"/>
      <c r="IBN863" s="1"/>
      <c r="IBO863" s="1"/>
      <c r="IBP863" s="1"/>
      <c r="IBQ863" s="1"/>
      <c r="IBR863" s="1"/>
      <c r="IBS863" s="1"/>
      <c r="IBT863" s="1"/>
      <c r="IBU863" s="1"/>
      <c r="IBV863" s="1"/>
      <c r="IBW863" s="1"/>
      <c r="IBX863" s="1"/>
      <c r="IBY863" s="1"/>
      <c r="IBZ863" s="1"/>
      <c r="ICA863" s="1"/>
      <c r="ICB863" s="1"/>
      <c r="ICC863" s="1"/>
      <c r="ICD863" s="1"/>
      <c r="ICE863" s="1"/>
      <c r="ICF863" s="1"/>
      <c r="ICG863" s="1"/>
      <c r="ICH863" s="1"/>
      <c r="ICI863" s="1"/>
      <c r="ICJ863" s="1"/>
      <c r="ICK863" s="1"/>
      <c r="ICL863" s="1"/>
      <c r="ICM863" s="1"/>
      <c r="ICN863" s="1"/>
      <c r="ICO863" s="1"/>
      <c r="ICP863" s="1"/>
      <c r="ICQ863" s="1"/>
      <c r="ICR863" s="1"/>
      <c r="ICS863" s="1"/>
      <c r="ICT863" s="1"/>
      <c r="ICU863" s="1"/>
      <c r="ICV863" s="1"/>
      <c r="ICW863" s="1"/>
      <c r="ICX863" s="1"/>
      <c r="ICY863" s="1"/>
      <c r="ICZ863" s="1"/>
      <c r="IDA863" s="1"/>
      <c r="IDB863" s="1"/>
      <c r="IDC863" s="1"/>
      <c r="IDD863" s="1"/>
      <c r="IDE863" s="1"/>
      <c r="IDF863" s="1"/>
      <c r="IDG863" s="1"/>
      <c r="IDH863" s="1"/>
      <c r="IDI863" s="1"/>
      <c r="IDJ863" s="1"/>
      <c r="IDK863" s="1"/>
      <c r="IDL863" s="1"/>
      <c r="IDM863" s="1"/>
      <c r="IDN863" s="1"/>
      <c r="IDO863" s="1"/>
      <c r="IDP863" s="1"/>
      <c r="IDQ863" s="1"/>
      <c r="IDR863" s="1"/>
      <c r="IDS863" s="1"/>
      <c r="IDT863" s="1"/>
      <c r="IDU863" s="1"/>
      <c r="IDV863" s="1"/>
      <c r="IDW863" s="1"/>
      <c r="IDX863" s="1"/>
      <c r="IDY863" s="1"/>
      <c r="IDZ863" s="1"/>
      <c r="IEA863" s="1"/>
      <c r="IEB863" s="1"/>
      <c r="IEC863" s="1"/>
      <c r="IED863" s="1"/>
      <c r="IEE863" s="1"/>
      <c r="IEF863" s="1"/>
      <c r="IEG863" s="1"/>
      <c r="IEH863" s="1"/>
      <c r="IEI863" s="1"/>
      <c r="IEJ863" s="1"/>
      <c r="IEK863" s="1"/>
      <c r="IEL863" s="1"/>
      <c r="IEM863" s="1"/>
      <c r="IEN863" s="1"/>
      <c r="IEO863" s="1"/>
      <c r="IEP863" s="1"/>
      <c r="IEQ863" s="1"/>
      <c r="IER863" s="1"/>
      <c r="IES863" s="1"/>
      <c r="IET863" s="1"/>
      <c r="IEU863" s="1"/>
      <c r="IEV863" s="1"/>
      <c r="IEW863" s="1"/>
      <c r="IEX863" s="1"/>
      <c r="IEY863" s="1"/>
      <c r="IEZ863" s="1"/>
      <c r="IFA863" s="1"/>
      <c r="IFB863" s="1"/>
      <c r="IFC863" s="1"/>
      <c r="IFD863" s="1"/>
      <c r="IFE863" s="1"/>
      <c r="IFF863" s="1"/>
      <c r="IFG863" s="1"/>
      <c r="IFH863" s="1"/>
      <c r="IFI863" s="1"/>
      <c r="IFJ863" s="1"/>
      <c r="IFK863" s="1"/>
      <c r="IFL863" s="1"/>
      <c r="IFM863" s="1"/>
      <c r="IFN863" s="1"/>
      <c r="IFO863" s="1"/>
      <c r="IFP863" s="1"/>
      <c r="IFQ863" s="1"/>
      <c r="IFR863" s="1"/>
      <c r="IFS863" s="1"/>
      <c r="IFT863" s="1"/>
      <c r="IFU863" s="1"/>
      <c r="IFV863" s="1"/>
      <c r="IFW863" s="1"/>
      <c r="IFX863" s="1"/>
      <c r="IFY863" s="1"/>
      <c r="IFZ863" s="1"/>
      <c r="IGA863" s="1"/>
      <c r="IGB863" s="1"/>
      <c r="IGC863" s="1"/>
      <c r="IGD863" s="1"/>
      <c r="IGE863" s="1"/>
      <c r="IGF863" s="1"/>
      <c r="IGG863" s="1"/>
      <c r="IGH863" s="1"/>
      <c r="IGI863" s="1"/>
      <c r="IGJ863" s="1"/>
      <c r="IGK863" s="1"/>
      <c r="IGL863" s="1"/>
      <c r="IGM863" s="1"/>
      <c r="IGN863" s="1"/>
      <c r="IGO863" s="1"/>
      <c r="IGP863" s="1"/>
      <c r="IGQ863" s="1"/>
      <c r="IGR863" s="1"/>
      <c r="IGS863" s="1"/>
      <c r="IGT863" s="1"/>
      <c r="IGU863" s="1"/>
      <c r="IGV863" s="1"/>
      <c r="IGW863" s="1"/>
      <c r="IGX863" s="1"/>
      <c r="IGY863" s="1"/>
      <c r="IGZ863" s="1"/>
      <c r="IHA863" s="1"/>
      <c r="IHB863" s="1"/>
      <c r="IHC863" s="1"/>
      <c r="IHD863" s="1"/>
      <c r="IHE863" s="1"/>
      <c r="IHF863" s="1"/>
      <c r="IHG863" s="1"/>
      <c r="IHH863" s="1"/>
      <c r="IHI863" s="1"/>
      <c r="IHJ863" s="1"/>
      <c r="IHK863" s="1"/>
      <c r="IHL863" s="1"/>
      <c r="IHM863" s="1"/>
      <c r="IHN863" s="1"/>
      <c r="IHO863" s="1"/>
      <c r="IHP863" s="1"/>
      <c r="IHQ863" s="1"/>
      <c r="IHR863" s="1"/>
      <c r="IHS863" s="1"/>
      <c r="IHT863" s="1"/>
      <c r="IHU863" s="1"/>
      <c r="IHV863" s="1"/>
      <c r="IHW863" s="1"/>
      <c r="IHX863" s="1"/>
      <c r="IHY863" s="1"/>
      <c r="IHZ863" s="1"/>
      <c r="IIA863" s="1"/>
      <c r="IIB863" s="1"/>
      <c r="IIC863" s="1"/>
      <c r="IID863" s="1"/>
      <c r="IIE863" s="1"/>
      <c r="IIF863" s="1"/>
      <c r="IIG863" s="1"/>
      <c r="IIH863" s="1"/>
      <c r="III863" s="1"/>
      <c r="IIJ863" s="1"/>
      <c r="IIK863" s="1"/>
      <c r="IIL863" s="1"/>
      <c r="IIM863" s="1"/>
      <c r="IIN863" s="1"/>
      <c r="IIO863" s="1"/>
      <c r="IIP863" s="1"/>
      <c r="IIQ863" s="1"/>
      <c r="IIR863" s="1"/>
      <c r="IIS863" s="1"/>
      <c r="IIT863" s="1"/>
      <c r="IIU863" s="1"/>
      <c r="IIV863" s="1"/>
      <c r="IIW863" s="1"/>
      <c r="IIX863" s="1"/>
      <c r="IIY863" s="1"/>
      <c r="IIZ863" s="1"/>
      <c r="IJA863" s="1"/>
      <c r="IJB863" s="1"/>
      <c r="IJC863" s="1"/>
      <c r="IJD863" s="1"/>
      <c r="IJE863" s="1"/>
      <c r="IJF863" s="1"/>
      <c r="IJG863" s="1"/>
      <c r="IJH863" s="1"/>
      <c r="IJI863" s="1"/>
      <c r="IJJ863" s="1"/>
      <c r="IJK863" s="1"/>
      <c r="IJL863" s="1"/>
      <c r="IJM863" s="1"/>
      <c r="IJN863" s="1"/>
      <c r="IJO863" s="1"/>
      <c r="IJP863" s="1"/>
      <c r="IJQ863" s="1"/>
      <c r="IJR863" s="1"/>
      <c r="IJS863" s="1"/>
      <c r="IJT863" s="1"/>
      <c r="IJU863" s="1"/>
      <c r="IJV863" s="1"/>
      <c r="IJW863" s="1"/>
      <c r="IJX863" s="1"/>
      <c r="IJY863" s="1"/>
      <c r="IJZ863" s="1"/>
      <c r="IKA863" s="1"/>
      <c r="IKB863" s="1"/>
      <c r="IKC863" s="1"/>
      <c r="IKD863" s="1"/>
      <c r="IKE863" s="1"/>
      <c r="IKF863" s="1"/>
      <c r="IKG863" s="1"/>
      <c r="IKH863" s="1"/>
      <c r="IKI863" s="1"/>
      <c r="IKJ863" s="1"/>
      <c r="IKK863" s="1"/>
      <c r="IKL863" s="1"/>
      <c r="IKM863" s="1"/>
      <c r="IKN863" s="1"/>
      <c r="IKO863" s="1"/>
      <c r="IKP863" s="1"/>
      <c r="IKQ863" s="1"/>
      <c r="IKR863" s="1"/>
      <c r="IKS863" s="1"/>
      <c r="IKT863" s="1"/>
      <c r="IKU863" s="1"/>
      <c r="IKV863" s="1"/>
      <c r="IKW863" s="1"/>
      <c r="IKX863" s="1"/>
      <c r="IKY863" s="1"/>
      <c r="IKZ863" s="1"/>
      <c r="ILA863" s="1"/>
      <c r="ILB863" s="1"/>
      <c r="ILC863" s="1"/>
      <c r="ILD863" s="1"/>
      <c r="ILE863" s="1"/>
      <c r="ILF863" s="1"/>
      <c r="ILG863" s="1"/>
      <c r="ILH863" s="1"/>
      <c r="ILI863" s="1"/>
      <c r="ILJ863" s="1"/>
      <c r="ILK863" s="1"/>
      <c r="ILL863" s="1"/>
      <c r="ILM863" s="1"/>
      <c r="ILN863" s="1"/>
      <c r="ILO863" s="1"/>
      <c r="ILP863" s="1"/>
      <c r="ILQ863" s="1"/>
      <c r="ILR863" s="1"/>
      <c r="ILS863" s="1"/>
      <c r="ILT863" s="1"/>
      <c r="ILU863" s="1"/>
      <c r="ILV863" s="1"/>
      <c r="ILW863" s="1"/>
      <c r="ILX863" s="1"/>
      <c r="ILY863" s="1"/>
      <c r="ILZ863" s="1"/>
      <c r="IMA863" s="1"/>
      <c r="IMB863" s="1"/>
      <c r="IMC863" s="1"/>
      <c r="IMD863" s="1"/>
      <c r="IME863" s="1"/>
      <c r="IMF863" s="1"/>
      <c r="IMG863" s="1"/>
      <c r="IMH863" s="1"/>
      <c r="IMI863" s="1"/>
      <c r="IMJ863" s="1"/>
      <c r="IMK863" s="1"/>
      <c r="IML863" s="1"/>
      <c r="IMM863" s="1"/>
      <c r="IMN863" s="1"/>
      <c r="IMO863" s="1"/>
      <c r="IMP863" s="1"/>
      <c r="IMQ863" s="1"/>
      <c r="IMR863" s="1"/>
      <c r="IMS863" s="1"/>
      <c r="IMT863" s="1"/>
      <c r="IMU863" s="1"/>
      <c r="IMV863" s="1"/>
      <c r="IMW863" s="1"/>
      <c r="IMX863" s="1"/>
      <c r="IMY863" s="1"/>
      <c r="IMZ863" s="1"/>
      <c r="INA863" s="1"/>
      <c r="INB863" s="1"/>
      <c r="INC863" s="1"/>
      <c r="IND863" s="1"/>
      <c r="INE863" s="1"/>
      <c r="INF863" s="1"/>
      <c r="ING863" s="1"/>
      <c r="INH863" s="1"/>
      <c r="INI863" s="1"/>
      <c r="INJ863" s="1"/>
      <c r="INK863" s="1"/>
      <c r="INL863" s="1"/>
      <c r="INM863" s="1"/>
      <c r="INN863" s="1"/>
      <c r="INO863" s="1"/>
      <c r="INP863" s="1"/>
      <c r="INQ863" s="1"/>
      <c r="INR863" s="1"/>
      <c r="INS863" s="1"/>
      <c r="INT863" s="1"/>
      <c r="INU863" s="1"/>
      <c r="INV863" s="1"/>
      <c r="INW863" s="1"/>
      <c r="INX863" s="1"/>
      <c r="INY863" s="1"/>
      <c r="INZ863" s="1"/>
      <c r="IOA863" s="1"/>
      <c r="IOB863" s="1"/>
      <c r="IOC863" s="1"/>
      <c r="IOD863" s="1"/>
      <c r="IOE863" s="1"/>
      <c r="IOF863" s="1"/>
      <c r="IOG863" s="1"/>
      <c r="IOH863" s="1"/>
      <c r="IOI863" s="1"/>
      <c r="IOJ863" s="1"/>
      <c r="IOK863" s="1"/>
      <c r="IOL863" s="1"/>
      <c r="IOM863" s="1"/>
      <c r="ION863" s="1"/>
      <c r="IOO863" s="1"/>
      <c r="IOP863" s="1"/>
      <c r="IOQ863" s="1"/>
      <c r="IOR863" s="1"/>
      <c r="IOS863" s="1"/>
      <c r="IOT863" s="1"/>
      <c r="IOU863" s="1"/>
      <c r="IOV863" s="1"/>
      <c r="IOW863" s="1"/>
      <c r="IOX863" s="1"/>
      <c r="IOY863" s="1"/>
      <c r="IOZ863" s="1"/>
      <c r="IPA863" s="1"/>
      <c r="IPB863" s="1"/>
      <c r="IPC863" s="1"/>
      <c r="IPD863" s="1"/>
      <c r="IPE863" s="1"/>
      <c r="IPF863" s="1"/>
      <c r="IPG863" s="1"/>
      <c r="IPH863" s="1"/>
      <c r="IPI863" s="1"/>
      <c r="IPJ863" s="1"/>
      <c r="IPK863" s="1"/>
      <c r="IPL863" s="1"/>
      <c r="IPM863" s="1"/>
      <c r="IPN863" s="1"/>
      <c r="IPO863" s="1"/>
      <c r="IPP863" s="1"/>
      <c r="IPQ863" s="1"/>
      <c r="IPR863" s="1"/>
      <c r="IPS863" s="1"/>
      <c r="IPT863" s="1"/>
      <c r="IPU863" s="1"/>
      <c r="IPV863" s="1"/>
      <c r="IPW863" s="1"/>
      <c r="IPX863" s="1"/>
      <c r="IPY863" s="1"/>
      <c r="IPZ863" s="1"/>
      <c r="IQA863" s="1"/>
      <c r="IQB863" s="1"/>
      <c r="IQC863" s="1"/>
      <c r="IQD863" s="1"/>
      <c r="IQE863" s="1"/>
      <c r="IQF863" s="1"/>
      <c r="IQG863" s="1"/>
      <c r="IQH863" s="1"/>
      <c r="IQI863" s="1"/>
      <c r="IQJ863" s="1"/>
      <c r="IQK863" s="1"/>
      <c r="IQL863" s="1"/>
      <c r="IQM863" s="1"/>
      <c r="IQN863" s="1"/>
      <c r="IQO863" s="1"/>
      <c r="IQP863" s="1"/>
      <c r="IQQ863" s="1"/>
      <c r="IQR863" s="1"/>
      <c r="IQS863" s="1"/>
      <c r="IQT863" s="1"/>
      <c r="IQU863" s="1"/>
      <c r="IQV863" s="1"/>
      <c r="IQW863" s="1"/>
      <c r="IQX863" s="1"/>
      <c r="IQY863" s="1"/>
      <c r="IQZ863" s="1"/>
      <c r="IRA863" s="1"/>
      <c r="IRB863" s="1"/>
      <c r="IRC863" s="1"/>
      <c r="IRD863" s="1"/>
      <c r="IRE863" s="1"/>
      <c r="IRF863" s="1"/>
      <c r="IRG863" s="1"/>
      <c r="IRH863" s="1"/>
      <c r="IRI863" s="1"/>
      <c r="IRJ863" s="1"/>
      <c r="IRK863" s="1"/>
      <c r="IRL863" s="1"/>
      <c r="IRM863" s="1"/>
      <c r="IRN863" s="1"/>
      <c r="IRO863" s="1"/>
      <c r="IRP863" s="1"/>
      <c r="IRQ863" s="1"/>
      <c r="IRR863" s="1"/>
      <c r="IRS863" s="1"/>
      <c r="IRT863" s="1"/>
      <c r="IRU863" s="1"/>
      <c r="IRV863" s="1"/>
      <c r="IRW863" s="1"/>
      <c r="IRX863" s="1"/>
      <c r="IRY863" s="1"/>
      <c r="IRZ863" s="1"/>
      <c r="ISA863" s="1"/>
      <c r="ISB863" s="1"/>
      <c r="ISC863" s="1"/>
      <c r="ISD863" s="1"/>
      <c r="ISE863" s="1"/>
      <c r="ISF863" s="1"/>
      <c r="ISG863" s="1"/>
      <c r="ISH863" s="1"/>
      <c r="ISI863" s="1"/>
      <c r="ISJ863" s="1"/>
      <c r="ISK863" s="1"/>
      <c r="ISL863" s="1"/>
      <c r="ISM863" s="1"/>
      <c r="ISN863" s="1"/>
      <c r="ISO863" s="1"/>
      <c r="ISP863" s="1"/>
      <c r="ISQ863" s="1"/>
      <c r="ISR863" s="1"/>
      <c r="ISS863" s="1"/>
      <c r="IST863" s="1"/>
      <c r="ISU863" s="1"/>
      <c r="ISV863" s="1"/>
      <c r="ISW863" s="1"/>
      <c r="ISX863" s="1"/>
      <c r="ISY863" s="1"/>
      <c r="ISZ863" s="1"/>
      <c r="ITA863" s="1"/>
      <c r="ITB863" s="1"/>
      <c r="ITC863" s="1"/>
      <c r="ITD863" s="1"/>
      <c r="ITE863" s="1"/>
      <c r="ITF863" s="1"/>
      <c r="ITG863" s="1"/>
      <c r="ITH863" s="1"/>
      <c r="ITI863" s="1"/>
      <c r="ITJ863" s="1"/>
      <c r="ITK863" s="1"/>
      <c r="ITL863" s="1"/>
      <c r="ITM863" s="1"/>
      <c r="ITN863" s="1"/>
      <c r="ITO863" s="1"/>
      <c r="ITP863" s="1"/>
      <c r="ITQ863" s="1"/>
      <c r="ITR863" s="1"/>
      <c r="ITS863" s="1"/>
      <c r="ITT863" s="1"/>
      <c r="ITU863" s="1"/>
      <c r="ITV863" s="1"/>
      <c r="ITW863" s="1"/>
      <c r="ITX863" s="1"/>
      <c r="ITY863" s="1"/>
      <c r="ITZ863" s="1"/>
      <c r="IUA863" s="1"/>
      <c r="IUB863" s="1"/>
      <c r="IUC863" s="1"/>
      <c r="IUD863" s="1"/>
      <c r="IUE863" s="1"/>
      <c r="IUF863" s="1"/>
      <c r="IUG863" s="1"/>
      <c r="IUH863" s="1"/>
      <c r="IUI863" s="1"/>
      <c r="IUJ863" s="1"/>
      <c r="IUK863" s="1"/>
      <c r="IUL863" s="1"/>
      <c r="IUM863" s="1"/>
      <c r="IUN863" s="1"/>
      <c r="IUO863" s="1"/>
      <c r="IUP863" s="1"/>
      <c r="IUQ863" s="1"/>
      <c r="IUR863" s="1"/>
      <c r="IUS863" s="1"/>
      <c r="IUT863" s="1"/>
      <c r="IUU863" s="1"/>
      <c r="IUV863" s="1"/>
      <c r="IUW863" s="1"/>
      <c r="IUX863" s="1"/>
      <c r="IUY863" s="1"/>
      <c r="IUZ863" s="1"/>
      <c r="IVA863" s="1"/>
      <c r="IVB863" s="1"/>
      <c r="IVC863" s="1"/>
      <c r="IVD863" s="1"/>
      <c r="IVE863" s="1"/>
      <c r="IVF863" s="1"/>
      <c r="IVG863" s="1"/>
      <c r="IVH863" s="1"/>
      <c r="IVI863" s="1"/>
      <c r="IVJ863" s="1"/>
      <c r="IVK863" s="1"/>
      <c r="IVL863" s="1"/>
      <c r="IVM863" s="1"/>
      <c r="IVN863" s="1"/>
      <c r="IVO863" s="1"/>
      <c r="IVP863" s="1"/>
      <c r="IVQ863" s="1"/>
      <c r="IVR863" s="1"/>
      <c r="IVS863" s="1"/>
      <c r="IVT863" s="1"/>
      <c r="IVU863" s="1"/>
      <c r="IVV863" s="1"/>
      <c r="IVW863" s="1"/>
      <c r="IVX863" s="1"/>
      <c r="IVY863" s="1"/>
      <c r="IVZ863" s="1"/>
      <c r="IWA863" s="1"/>
      <c r="IWB863" s="1"/>
      <c r="IWC863" s="1"/>
      <c r="IWD863" s="1"/>
      <c r="IWE863" s="1"/>
      <c r="IWF863" s="1"/>
      <c r="IWG863" s="1"/>
      <c r="IWH863" s="1"/>
      <c r="IWI863" s="1"/>
      <c r="IWJ863" s="1"/>
      <c r="IWK863" s="1"/>
      <c r="IWL863" s="1"/>
      <c r="IWM863" s="1"/>
      <c r="IWN863" s="1"/>
      <c r="IWO863" s="1"/>
      <c r="IWP863" s="1"/>
      <c r="IWQ863" s="1"/>
      <c r="IWR863" s="1"/>
      <c r="IWS863" s="1"/>
      <c r="IWT863" s="1"/>
      <c r="IWU863" s="1"/>
      <c r="IWV863" s="1"/>
      <c r="IWW863" s="1"/>
      <c r="IWX863" s="1"/>
      <c r="IWY863" s="1"/>
      <c r="IWZ863" s="1"/>
      <c r="IXA863" s="1"/>
      <c r="IXB863" s="1"/>
      <c r="IXC863" s="1"/>
      <c r="IXD863" s="1"/>
      <c r="IXE863" s="1"/>
      <c r="IXF863" s="1"/>
      <c r="IXG863" s="1"/>
      <c r="IXH863" s="1"/>
      <c r="IXI863" s="1"/>
      <c r="IXJ863" s="1"/>
      <c r="IXK863" s="1"/>
      <c r="IXL863" s="1"/>
      <c r="IXM863" s="1"/>
      <c r="IXN863" s="1"/>
      <c r="IXO863" s="1"/>
      <c r="IXP863" s="1"/>
      <c r="IXQ863" s="1"/>
      <c r="IXR863" s="1"/>
      <c r="IXS863" s="1"/>
      <c r="IXT863" s="1"/>
      <c r="IXU863" s="1"/>
      <c r="IXV863" s="1"/>
      <c r="IXW863" s="1"/>
      <c r="IXX863" s="1"/>
      <c r="IXY863" s="1"/>
      <c r="IXZ863" s="1"/>
      <c r="IYA863" s="1"/>
      <c r="IYB863" s="1"/>
      <c r="IYC863" s="1"/>
      <c r="IYD863" s="1"/>
      <c r="IYE863" s="1"/>
      <c r="IYF863" s="1"/>
      <c r="IYG863" s="1"/>
      <c r="IYH863" s="1"/>
      <c r="IYI863" s="1"/>
      <c r="IYJ863" s="1"/>
      <c r="IYK863" s="1"/>
      <c r="IYL863" s="1"/>
      <c r="IYM863" s="1"/>
      <c r="IYN863" s="1"/>
      <c r="IYO863" s="1"/>
      <c r="IYP863" s="1"/>
      <c r="IYQ863" s="1"/>
      <c r="IYR863" s="1"/>
      <c r="IYS863" s="1"/>
      <c r="IYT863" s="1"/>
      <c r="IYU863" s="1"/>
      <c r="IYV863" s="1"/>
      <c r="IYW863" s="1"/>
      <c r="IYX863" s="1"/>
      <c r="IYY863" s="1"/>
      <c r="IYZ863" s="1"/>
      <c r="IZA863" s="1"/>
      <c r="IZB863" s="1"/>
      <c r="IZC863" s="1"/>
      <c r="IZD863" s="1"/>
      <c r="IZE863" s="1"/>
      <c r="IZF863" s="1"/>
      <c r="IZG863" s="1"/>
      <c r="IZH863" s="1"/>
      <c r="IZI863" s="1"/>
      <c r="IZJ863" s="1"/>
      <c r="IZK863" s="1"/>
      <c r="IZL863" s="1"/>
      <c r="IZM863" s="1"/>
      <c r="IZN863" s="1"/>
      <c r="IZO863" s="1"/>
      <c r="IZP863" s="1"/>
      <c r="IZQ863" s="1"/>
      <c r="IZR863" s="1"/>
      <c r="IZS863" s="1"/>
      <c r="IZT863" s="1"/>
      <c r="IZU863" s="1"/>
      <c r="IZV863" s="1"/>
      <c r="IZW863" s="1"/>
      <c r="IZX863" s="1"/>
      <c r="IZY863" s="1"/>
      <c r="IZZ863" s="1"/>
      <c r="JAA863" s="1"/>
      <c r="JAB863" s="1"/>
      <c r="JAC863" s="1"/>
      <c r="JAD863" s="1"/>
      <c r="JAE863" s="1"/>
      <c r="JAF863" s="1"/>
      <c r="JAG863" s="1"/>
      <c r="JAH863" s="1"/>
      <c r="JAI863" s="1"/>
      <c r="JAJ863" s="1"/>
      <c r="JAK863" s="1"/>
      <c r="JAL863" s="1"/>
      <c r="JAM863" s="1"/>
      <c r="JAN863" s="1"/>
      <c r="JAO863" s="1"/>
      <c r="JAP863" s="1"/>
      <c r="JAQ863" s="1"/>
      <c r="JAR863" s="1"/>
      <c r="JAS863" s="1"/>
      <c r="JAT863" s="1"/>
      <c r="JAU863" s="1"/>
      <c r="JAV863" s="1"/>
      <c r="JAW863" s="1"/>
      <c r="JAX863" s="1"/>
      <c r="JAY863" s="1"/>
      <c r="JAZ863" s="1"/>
      <c r="JBA863" s="1"/>
      <c r="JBB863" s="1"/>
      <c r="JBC863" s="1"/>
      <c r="JBD863" s="1"/>
      <c r="JBE863" s="1"/>
      <c r="JBF863" s="1"/>
      <c r="JBG863" s="1"/>
      <c r="JBH863" s="1"/>
      <c r="JBI863" s="1"/>
      <c r="JBJ863" s="1"/>
      <c r="JBK863" s="1"/>
      <c r="JBL863" s="1"/>
      <c r="JBM863" s="1"/>
      <c r="JBN863" s="1"/>
      <c r="JBO863" s="1"/>
      <c r="JBP863" s="1"/>
      <c r="JBQ863" s="1"/>
      <c r="JBR863" s="1"/>
      <c r="JBS863" s="1"/>
      <c r="JBT863" s="1"/>
      <c r="JBU863" s="1"/>
      <c r="JBV863" s="1"/>
      <c r="JBW863" s="1"/>
      <c r="JBX863" s="1"/>
      <c r="JBY863" s="1"/>
      <c r="JBZ863" s="1"/>
      <c r="JCA863" s="1"/>
      <c r="JCB863" s="1"/>
      <c r="JCC863" s="1"/>
      <c r="JCD863" s="1"/>
      <c r="JCE863" s="1"/>
      <c r="JCF863" s="1"/>
      <c r="JCG863" s="1"/>
      <c r="JCH863" s="1"/>
      <c r="JCI863" s="1"/>
      <c r="JCJ863" s="1"/>
      <c r="JCK863" s="1"/>
      <c r="JCL863" s="1"/>
      <c r="JCM863" s="1"/>
      <c r="JCN863" s="1"/>
      <c r="JCO863" s="1"/>
      <c r="JCP863" s="1"/>
      <c r="JCQ863" s="1"/>
      <c r="JCR863" s="1"/>
      <c r="JCS863" s="1"/>
      <c r="JCT863" s="1"/>
      <c r="JCU863" s="1"/>
      <c r="JCV863" s="1"/>
      <c r="JCW863" s="1"/>
      <c r="JCX863" s="1"/>
      <c r="JCY863" s="1"/>
      <c r="JCZ863" s="1"/>
      <c r="JDA863" s="1"/>
      <c r="JDB863" s="1"/>
      <c r="JDC863" s="1"/>
      <c r="JDD863" s="1"/>
      <c r="JDE863" s="1"/>
      <c r="JDF863" s="1"/>
      <c r="JDG863" s="1"/>
      <c r="JDH863" s="1"/>
      <c r="JDI863" s="1"/>
      <c r="JDJ863" s="1"/>
      <c r="JDK863" s="1"/>
      <c r="JDL863" s="1"/>
      <c r="JDM863" s="1"/>
      <c r="JDN863" s="1"/>
      <c r="JDO863" s="1"/>
      <c r="JDP863" s="1"/>
      <c r="JDQ863" s="1"/>
      <c r="JDR863" s="1"/>
      <c r="JDS863" s="1"/>
      <c r="JDT863" s="1"/>
      <c r="JDU863" s="1"/>
      <c r="JDV863" s="1"/>
      <c r="JDW863" s="1"/>
      <c r="JDX863" s="1"/>
      <c r="JDY863" s="1"/>
      <c r="JDZ863" s="1"/>
      <c r="JEA863" s="1"/>
      <c r="JEB863" s="1"/>
      <c r="JEC863" s="1"/>
      <c r="JED863" s="1"/>
      <c r="JEE863" s="1"/>
      <c r="JEF863" s="1"/>
      <c r="JEG863" s="1"/>
      <c r="JEH863" s="1"/>
      <c r="JEI863" s="1"/>
      <c r="JEJ863" s="1"/>
      <c r="JEK863" s="1"/>
      <c r="JEL863" s="1"/>
      <c r="JEM863" s="1"/>
      <c r="JEN863" s="1"/>
      <c r="JEO863" s="1"/>
      <c r="JEP863" s="1"/>
      <c r="JEQ863" s="1"/>
      <c r="JER863" s="1"/>
      <c r="JES863" s="1"/>
      <c r="JET863" s="1"/>
      <c r="JEU863" s="1"/>
      <c r="JEV863" s="1"/>
      <c r="JEW863" s="1"/>
      <c r="JEX863" s="1"/>
      <c r="JEY863" s="1"/>
      <c r="JEZ863" s="1"/>
      <c r="JFA863" s="1"/>
      <c r="JFB863" s="1"/>
      <c r="JFC863" s="1"/>
      <c r="JFD863" s="1"/>
      <c r="JFE863" s="1"/>
      <c r="JFF863" s="1"/>
      <c r="JFG863" s="1"/>
      <c r="JFH863" s="1"/>
      <c r="JFI863" s="1"/>
      <c r="JFJ863" s="1"/>
      <c r="JFK863" s="1"/>
      <c r="JFL863" s="1"/>
      <c r="JFM863" s="1"/>
      <c r="JFN863" s="1"/>
      <c r="JFO863" s="1"/>
      <c r="JFP863" s="1"/>
      <c r="JFQ863" s="1"/>
      <c r="JFR863" s="1"/>
      <c r="JFS863" s="1"/>
      <c r="JFT863" s="1"/>
      <c r="JFU863" s="1"/>
      <c r="JFV863" s="1"/>
      <c r="JFW863" s="1"/>
      <c r="JFX863" s="1"/>
      <c r="JFY863" s="1"/>
      <c r="JFZ863" s="1"/>
      <c r="JGA863" s="1"/>
      <c r="JGB863" s="1"/>
      <c r="JGC863" s="1"/>
      <c r="JGD863" s="1"/>
      <c r="JGE863" s="1"/>
      <c r="JGF863" s="1"/>
      <c r="JGG863" s="1"/>
      <c r="JGH863" s="1"/>
      <c r="JGI863" s="1"/>
      <c r="JGJ863" s="1"/>
      <c r="JGK863" s="1"/>
      <c r="JGL863" s="1"/>
      <c r="JGM863" s="1"/>
      <c r="JGN863" s="1"/>
      <c r="JGO863" s="1"/>
      <c r="JGP863" s="1"/>
      <c r="JGQ863" s="1"/>
      <c r="JGR863" s="1"/>
      <c r="JGS863" s="1"/>
      <c r="JGT863" s="1"/>
      <c r="JGU863" s="1"/>
      <c r="JGV863" s="1"/>
      <c r="JGW863" s="1"/>
      <c r="JGX863" s="1"/>
      <c r="JGY863" s="1"/>
      <c r="JGZ863" s="1"/>
      <c r="JHA863" s="1"/>
      <c r="JHB863" s="1"/>
      <c r="JHC863" s="1"/>
      <c r="JHD863" s="1"/>
      <c r="JHE863" s="1"/>
      <c r="JHF863" s="1"/>
      <c r="JHG863" s="1"/>
      <c r="JHH863" s="1"/>
      <c r="JHI863" s="1"/>
      <c r="JHJ863" s="1"/>
      <c r="JHK863" s="1"/>
      <c r="JHL863" s="1"/>
      <c r="JHM863" s="1"/>
      <c r="JHN863" s="1"/>
      <c r="JHO863" s="1"/>
      <c r="JHP863" s="1"/>
      <c r="JHQ863" s="1"/>
      <c r="JHR863" s="1"/>
      <c r="JHS863" s="1"/>
      <c r="JHT863" s="1"/>
      <c r="JHU863" s="1"/>
      <c r="JHV863" s="1"/>
      <c r="JHW863" s="1"/>
      <c r="JHX863" s="1"/>
      <c r="JHY863" s="1"/>
      <c r="JHZ863" s="1"/>
      <c r="JIA863" s="1"/>
      <c r="JIB863" s="1"/>
      <c r="JIC863" s="1"/>
      <c r="JID863" s="1"/>
      <c r="JIE863" s="1"/>
      <c r="JIF863" s="1"/>
      <c r="JIG863" s="1"/>
      <c r="JIH863" s="1"/>
      <c r="JII863" s="1"/>
      <c r="JIJ863" s="1"/>
      <c r="JIK863" s="1"/>
      <c r="JIL863" s="1"/>
      <c r="JIM863" s="1"/>
      <c r="JIN863" s="1"/>
      <c r="JIO863" s="1"/>
      <c r="JIP863" s="1"/>
      <c r="JIQ863" s="1"/>
      <c r="JIR863" s="1"/>
      <c r="JIS863" s="1"/>
      <c r="JIT863" s="1"/>
      <c r="JIU863" s="1"/>
      <c r="JIV863" s="1"/>
      <c r="JIW863" s="1"/>
      <c r="JIX863" s="1"/>
      <c r="JIY863" s="1"/>
      <c r="JIZ863" s="1"/>
      <c r="JJA863" s="1"/>
      <c r="JJB863" s="1"/>
      <c r="JJC863" s="1"/>
      <c r="JJD863" s="1"/>
      <c r="JJE863" s="1"/>
      <c r="JJF863" s="1"/>
      <c r="JJG863" s="1"/>
      <c r="JJH863" s="1"/>
      <c r="JJI863" s="1"/>
      <c r="JJJ863" s="1"/>
      <c r="JJK863" s="1"/>
      <c r="JJL863" s="1"/>
      <c r="JJM863" s="1"/>
      <c r="JJN863" s="1"/>
      <c r="JJO863" s="1"/>
      <c r="JJP863" s="1"/>
      <c r="JJQ863" s="1"/>
      <c r="JJR863" s="1"/>
      <c r="JJS863" s="1"/>
      <c r="JJT863" s="1"/>
      <c r="JJU863" s="1"/>
      <c r="JJV863" s="1"/>
      <c r="JJW863" s="1"/>
      <c r="JJX863" s="1"/>
      <c r="JJY863" s="1"/>
      <c r="JJZ863" s="1"/>
      <c r="JKA863" s="1"/>
      <c r="JKB863" s="1"/>
      <c r="JKC863" s="1"/>
      <c r="JKD863" s="1"/>
      <c r="JKE863" s="1"/>
      <c r="JKF863" s="1"/>
      <c r="JKG863" s="1"/>
      <c r="JKH863" s="1"/>
      <c r="JKI863" s="1"/>
      <c r="JKJ863" s="1"/>
      <c r="JKK863" s="1"/>
      <c r="JKL863" s="1"/>
      <c r="JKM863" s="1"/>
      <c r="JKN863" s="1"/>
      <c r="JKO863" s="1"/>
      <c r="JKP863" s="1"/>
      <c r="JKQ863" s="1"/>
      <c r="JKR863" s="1"/>
      <c r="JKS863" s="1"/>
      <c r="JKT863" s="1"/>
      <c r="JKU863" s="1"/>
      <c r="JKV863" s="1"/>
      <c r="JKW863" s="1"/>
      <c r="JKX863" s="1"/>
      <c r="JKY863" s="1"/>
      <c r="JKZ863" s="1"/>
      <c r="JLA863" s="1"/>
      <c r="JLB863" s="1"/>
      <c r="JLC863" s="1"/>
      <c r="JLD863" s="1"/>
      <c r="JLE863" s="1"/>
      <c r="JLF863" s="1"/>
      <c r="JLG863" s="1"/>
      <c r="JLH863" s="1"/>
      <c r="JLI863" s="1"/>
      <c r="JLJ863" s="1"/>
      <c r="JLK863" s="1"/>
      <c r="JLL863" s="1"/>
      <c r="JLM863" s="1"/>
      <c r="JLN863" s="1"/>
      <c r="JLO863" s="1"/>
      <c r="JLP863" s="1"/>
      <c r="JLQ863" s="1"/>
      <c r="JLR863" s="1"/>
      <c r="JLS863" s="1"/>
      <c r="JLT863" s="1"/>
      <c r="JLU863" s="1"/>
      <c r="JLV863" s="1"/>
      <c r="JLW863" s="1"/>
      <c r="JLX863" s="1"/>
      <c r="JLY863" s="1"/>
      <c r="JLZ863" s="1"/>
      <c r="JMA863" s="1"/>
      <c r="JMB863" s="1"/>
      <c r="JMC863" s="1"/>
      <c r="JMD863" s="1"/>
      <c r="JME863" s="1"/>
      <c r="JMF863" s="1"/>
      <c r="JMG863" s="1"/>
      <c r="JMH863" s="1"/>
      <c r="JMI863" s="1"/>
      <c r="JMJ863" s="1"/>
      <c r="JMK863" s="1"/>
      <c r="JML863" s="1"/>
      <c r="JMM863" s="1"/>
      <c r="JMN863" s="1"/>
      <c r="JMO863" s="1"/>
      <c r="JMP863" s="1"/>
      <c r="JMQ863" s="1"/>
      <c r="JMR863" s="1"/>
      <c r="JMS863" s="1"/>
      <c r="JMT863" s="1"/>
      <c r="JMU863" s="1"/>
      <c r="JMV863" s="1"/>
      <c r="JMW863" s="1"/>
      <c r="JMX863" s="1"/>
      <c r="JMY863" s="1"/>
      <c r="JMZ863" s="1"/>
      <c r="JNA863" s="1"/>
      <c r="JNB863" s="1"/>
      <c r="JNC863" s="1"/>
      <c r="JND863" s="1"/>
      <c r="JNE863" s="1"/>
      <c r="JNF863" s="1"/>
      <c r="JNG863" s="1"/>
      <c r="JNH863" s="1"/>
      <c r="JNI863" s="1"/>
      <c r="JNJ863" s="1"/>
      <c r="JNK863" s="1"/>
      <c r="JNL863" s="1"/>
      <c r="JNM863" s="1"/>
      <c r="JNN863" s="1"/>
      <c r="JNO863" s="1"/>
      <c r="JNP863" s="1"/>
      <c r="JNQ863" s="1"/>
      <c r="JNR863" s="1"/>
      <c r="JNS863" s="1"/>
      <c r="JNT863" s="1"/>
      <c r="JNU863" s="1"/>
      <c r="JNV863" s="1"/>
      <c r="JNW863" s="1"/>
      <c r="JNX863" s="1"/>
      <c r="JNY863" s="1"/>
      <c r="JNZ863" s="1"/>
      <c r="JOA863" s="1"/>
      <c r="JOB863" s="1"/>
      <c r="JOC863" s="1"/>
      <c r="JOD863" s="1"/>
      <c r="JOE863" s="1"/>
      <c r="JOF863" s="1"/>
      <c r="JOG863" s="1"/>
      <c r="JOH863" s="1"/>
      <c r="JOI863" s="1"/>
      <c r="JOJ863" s="1"/>
      <c r="JOK863" s="1"/>
      <c r="JOL863" s="1"/>
      <c r="JOM863" s="1"/>
      <c r="JON863" s="1"/>
      <c r="JOO863" s="1"/>
      <c r="JOP863" s="1"/>
      <c r="JOQ863" s="1"/>
      <c r="JOR863" s="1"/>
      <c r="JOS863" s="1"/>
      <c r="JOT863" s="1"/>
      <c r="JOU863" s="1"/>
      <c r="JOV863" s="1"/>
      <c r="JOW863" s="1"/>
      <c r="JOX863" s="1"/>
      <c r="JOY863" s="1"/>
      <c r="JOZ863" s="1"/>
      <c r="JPA863" s="1"/>
      <c r="JPB863" s="1"/>
      <c r="JPC863" s="1"/>
      <c r="JPD863" s="1"/>
      <c r="JPE863" s="1"/>
      <c r="JPF863" s="1"/>
      <c r="JPG863" s="1"/>
      <c r="JPH863" s="1"/>
      <c r="JPI863" s="1"/>
      <c r="JPJ863" s="1"/>
      <c r="JPK863" s="1"/>
      <c r="JPL863" s="1"/>
      <c r="JPM863" s="1"/>
      <c r="JPN863" s="1"/>
      <c r="JPO863" s="1"/>
      <c r="JPP863" s="1"/>
      <c r="JPQ863" s="1"/>
      <c r="JPR863" s="1"/>
      <c r="JPS863" s="1"/>
      <c r="JPT863" s="1"/>
      <c r="JPU863" s="1"/>
      <c r="JPV863" s="1"/>
      <c r="JPW863" s="1"/>
      <c r="JPX863" s="1"/>
      <c r="JPY863" s="1"/>
      <c r="JPZ863" s="1"/>
      <c r="JQA863" s="1"/>
      <c r="JQB863" s="1"/>
      <c r="JQC863" s="1"/>
      <c r="JQD863" s="1"/>
      <c r="JQE863" s="1"/>
      <c r="JQF863" s="1"/>
      <c r="JQG863" s="1"/>
      <c r="JQH863" s="1"/>
      <c r="JQI863" s="1"/>
      <c r="JQJ863" s="1"/>
      <c r="JQK863" s="1"/>
      <c r="JQL863" s="1"/>
      <c r="JQM863" s="1"/>
      <c r="JQN863" s="1"/>
      <c r="JQO863" s="1"/>
      <c r="JQP863" s="1"/>
      <c r="JQQ863" s="1"/>
      <c r="JQR863" s="1"/>
      <c r="JQS863" s="1"/>
      <c r="JQT863" s="1"/>
      <c r="JQU863" s="1"/>
      <c r="JQV863" s="1"/>
      <c r="JQW863" s="1"/>
      <c r="JQX863" s="1"/>
      <c r="JQY863" s="1"/>
      <c r="JQZ863" s="1"/>
      <c r="JRA863" s="1"/>
      <c r="JRB863" s="1"/>
      <c r="JRC863" s="1"/>
      <c r="JRD863" s="1"/>
      <c r="JRE863" s="1"/>
      <c r="JRF863" s="1"/>
      <c r="JRG863" s="1"/>
      <c r="JRH863" s="1"/>
      <c r="JRI863" s="1"/>
      <c r="JRJ863" s="1"/>
      <c r="JRK863" s="1"/>
      <c r="JRL863" s="1"/>
      <c r="JRM863" s="1"/>
      <c r="JRN863" s="1"/>
      <c r="JRO863" s="1"/>
      <c r="JRP863" s="1"/>
      <c r="JRQ863" s="1"/>
      <c r="JRR863" s="1"/>
      <c r="JRS863" s="1"/>
      <c r="JRT863" s="1"/>
      <c r="JRU863" s="1"/>
      <c r="JRV863" s="1"/>
      <c r="JRW863" s="1"/>
      <c r="JRX863" s="1"/>
      <c r="JRY863" s="1"/>
      <c r="JRZ863" s="1"/>
      <c r="JSA863" s="1"/>
      <c r="JSB863" s="1"/>
      <c r="JSC863" s="1"/>
      <c r="JSD863" s="1"/>
      <c r="JSE863" s="1"/>
      <c r="JSF863" s="1"/>
      <c r="JSG863" s="1"/>
      <c r="JSH863" s="1"/>
      <c r="JSI863" s="1"/>
      <c r="JSJ863" s="1"/>
      <c r="JSK863" s="1"/>
      <c r="JSL863" s="1"/>
      <c r="JSM863" s="1"/>
      <c r="JSN863" s="1"/>
      <c r="JSO863" s="1"/>
      <c r="JSP863" s="1"/>
      <c r="JSQ863" s="1"/>
      <c r="JSR863" s="1"/>
      <c r="JSS863" s="1"/>
      <c r="JST863" s="1"/>
      <c r="JSU863" s="1"/>
      <c r="JSV863" s="1"/>
      <c r="JSW863" s="1"/>
      <c r="JSX863" s="1"/>
      <c r="JSY863" s="1"/>
      <c r="JSZ863" s="1"/>
      <c r="JTA863" s="1"/>
      <c r="JTB863" s="1"/>
      <c r="JTC863" s="1"/>
      <c r="JTD863" s="1"/>
      <c r="JTE863" s="1"/>
      <c r="JTF863" s="1"/>
      <c r="JTG863" s="1"/>
      <c r="JTH863" s="1"/>
      <c r="JTI863" s="1"/>
      <c r="JTJ863" s="1"/>
      <c r="JTK863" s="1"/>
      <c r="JTL863" s="1"/>
      <c r="JTM863" s="1"/>
      <c r="JTN863" s="1"/>
      <c r="JTO863" s="1"/>
      <c r="JTP863" s="1"/>
      <c r="JTQ863" s="1"/>
      <c r="JTR863" s="1"/>
      <c r="JTS863" s="1"/>
      <c r="JTT863" s="1"/>
      <c r="JTU863" s="1"/>
      <c r="JTV863" s="1"/>
      <c r="JTW863" s="1"/>
      <c r="JTX863" s="1"/>
      <c r="JTY863" s="1"/>
      <c r="JTZ863" s="1"/>
      <c r="JUA863" s="1"/>
      <c r="JUB863" s="1"/>
      <c r="JUC863" s="1"/>
      <c r="JUD863" s="1"/>
      <c r="JUE863" s="1"/>
      <c r="JUF863" s="1"/>
      <c r="JUG863" s="1"/>
      <c r="JUH863" s="1"/>
      <c r="JUI863" s="1"/>
      <c r="JUJ863" s="1"/>
      <c r="JUK863" s="1"/>
      <c r="JUL863" s="1"/>
      <c r="JUM863" s="1"/>
      <c r="JUN863" s="1"/>
      <c r="JUO863" s="1"/>
      <c r="JUP863" s="1"/>
      <c r="JUQ863" s="1"/>
      <c r="JUR863" s="1"/>
      <c r="JUS863" s="1"/>
      <c r="JUT863" s="1"/>
      <c r="JUU863" s="1"/>
      <c r="JUV863" s="1"/>
      <c r="JUW863" s="1"/>
      <c r="JUX863" s="1"/>
      <c r="JUY863" s="1"/>
      <c r="JUZ863" s="1"/>
      <c r="JVA863" s="1"/>
      <c r="JVB863" s="1"/>
      <c r="JVC863" s="1"/>
      <c r="JVD863" s="1"/>
      <c r="JVE863" s="1"/>
      <c r="JVF863" s="1"/>
      <c r="JVG863" s="1"/>
      <c r="JVH863" s="1"/>
      <c r="JVI863" s="1"/>
      <c r="JVJ863" s="1"/>
      <c r="JVK863" s="1"/>
      <c r="JVL863" s="1"/>
      <c r="JVM863" s="1"/>
      <c r="JVN863" s="1"/>
      <c r="JVO863" s="1"/>
      <c r="JVP863" s="1"/>
      <c r="JVQ863" s="1"/>
      <c r="JVR863" s="1"/>
      <c r="JVS863" s="1"/>
      <c r="JVT863" s="1"/>
      <c r="JVU863" s="1"/>
      <c r="JVV863" s="1"/>
      <c r="JVW863" s="1"/>
      <c r="JVX863" s="1"/>
      <c r="JVY863" s="1"/>
      <c r="JVZ863" s="1"/>
      <c r="JWA863" s="1"/>
      <c r="JWB863" s="1"/>
      <c r="JWC863" s="1"/>
      <c r="JWD863" s="1"/>
      <c r="JWE863" s="1"/>
      <c r="JWF863" s="1"/>
      <c r="JWG863" s="1"/>
      <c r="JWH863" s="1"/>
      <c r="JWI863" s="1"/>
      <c r="JWJ863" s="1"/>
      <c r="JWK863" s="1"/>
      <c r="JWL863" s="1"/>
      <c r="JWM863" s="1"/>
      <c r="JWN863" s="1"/>
      <c r="JWO863" s="1"/>
      <c r="JWP863" s="1"/>
      <c r="JWQ863" s="1"/>
      <c r="JWR863" s="1"/>
      <c r="JWS863" s="1"/>
      <c r="JWT863" s="1"/>
      <c r="JWU863" s="1"/>
      <c r="JWV863" s="1"/>
      <c r="JWW863" s="1"/>
      <c r="JWX863" s="1"/>
      <c r="JWY863" s="1"/>
      <c r="JWZ863" s="1"/>
      <c r="JXA863" s="1"/>
      <c r="JXB863" s="1"/>
      <c r="JXC863" s="1"/>
      <c r="JXD863" s="1"/>
      <c r="JXE863" s="1"/>
      <c r="JXF863" s="1"/>
      <c r="JXG863" s="1"/>
      <c r="JXH863" s="1"/>
      <c r="JXI863" s="1"/>
      <c r="JXJ863" s="1"/>
      <c r="JXK863" s="1"/>
      <c r="JXL863" s="1"/>
      <c r="JXM863" s="1"/>
      <c r="JXN863" s="1"/>
      <c r="JXO863" s="1"/>
      <c r="JXP863" s="1"/>
      <c r="JXQ863" s="1"/>
      <c r="JXR863" s="1"/>
      <c r="JXS863" s="1"/>
      <c r="JXT863" s="1"/>
      <c r="JXU863" s="1"/>
      <c r="JXV863" s="1"/>
      <c r="JXW863" s="1"/>
      <c r="JXX863" s="1"/>
      <c r="JXY863" s="1"/>
      <c r="JXZ863" s="1"/>
      <c r="JYA863" s="1"/>
      <c r="JYB863" s="1"/>
      <c r="JYC863" s="1"/>
      <c r="JYD863" s="1"/>
      <c r="JYE863" s="1"/>
      <c r="JYF863" s="1"/>
      <c r="JYG863" s="1"/>
      <c r="JYH863" s="1"/>
      <c r="JYI863" s="1"/>
      <c r="JYJ863" s="1"/>
      <c r="JYK863" s="1"/>
      <c r="JYL863" s="1"/>
      <c r="JYM863" s="1"/>
      <c r="JYN863" s="1"/>
      <c r="JYO863" s="1"/>
      <c r="JYP863" s="1"/>
      <c r="JYQ863" s="1"/>
      <c r="JYR863" s="1"/>
      <c r="JYS863" s="1"/>
      <c r="JYT863" s="1"/>
      <c r="JYU863" s="1"/>
      <c r="JYV863" s="1"/>
      <c r="JYW863" s="1"/>
      <c r="JYX863" s="1"/>
      <c r="JYY863" s="1"/>
      <c r="JYZ863" s="1"/>
      <c r="JZA863" s="1"/>
      <c r="JZB863" s="1"/>
      <c r="JZC863" s="1"/>
      <c r="JZD863" s="1"/>
      <c r="JZE863" s="1"/>
      <c r="JZF863" s="1"/>
      <c r="JZG863" s="1"/>
      <c r="JZH863" s="1"/>
      <c r="JZI863" s="1"/>
      <c r="JZJ863" s="1"/>
      <c r="JZK863" s="1"/>
      <c r="JZL863" s="1"/>
      <c r="JZM863" s="1"/>
      <c r="JZN863" s="1"/>
      <c r="JZO863" s="1"/>
      <c r="JZP863" s="1"/>
      <c r="JZQ863" s="1"/>
      <c r="JZR863" s="1"/>
      <c r="JZS863" s="1"/>
      <c r="JZT863" s="1"/>
      <c r="JZU863" s="1"/>
      <c r="JZV863" s="1"/>
      <c r="JZW863" s="1"/>
      <c r="JZX863" s="1"/>
      <c r="JZY863" s="1"/>
      <c r="JZZ863" s="1"/>
      <c r="KAA863" s="1"/>
      <c r="KAB863" s="1"/>
      <c r="KAC863" s="1"/>
      <c r="KAD863" s="1"/>
      <c r="KAE863" s="1"/>
      <c r="KAF863" s="1"/>
      <c r="KAG863" s="1"/>
      <c r="KAH863" s="1"/>
      <c r="KAI863" s="1"/>
      <c r="KAJ863" s="1"/>
      <c r="KAK863" s="1"/>
      <c r="KAL863" s="1"/>
      <c r="KAM863" s="1"/>
      <c r="KAN863" s="1"/>
      <c r="KAO863" s="1"/>
      <c r="KAP863" s="1"/>
      <c r="KAQ863" s="1"/>
      <c r="KAR863" s="1"/>
      <c r="KAS863" s="1"/>
      <c r="KAT863" s="1"/>
      <c r="KAU863" s="1"/>
      <c r="KAV863" s="1"/>
      <c r="KAW863" s="1"/>
      <c r="KAX863" s="1"/>
      <c r="KAY863" s="1"/>
      <c r="KAZ863" s="1"/>
      <c r="KBA863" s="1"/>
      <c r="KBB863" s="1"/>
      <c r="KBC863" s="1"/>
      <c r="KBD863" s="1"/>
      <c r="KBE863" s="1"/>
      <c r="KBF863" s="1"/>
      <c r="KBG863" s="1"/>
      <c r="KBH863" s="1"/>
      <c r="KBI863" s="1"/>
      <c r="KBJ863" s="1"/>
      <c r="KBK863" s="1"/>
      <c r="KBL863" s="1"/>
      <c r="KBM863" s="1"/>
      <c r="KBN863" s="1"/>
      <c r="KBO863" s="1"/>
      <c r="KBP863" s="1"/>
      <c r="KBQ863" s="1"/>
      <c r="KBR863" s="1"/>
      <c r="KBS863" s="1"/>
      <c r="KBT863" s="1"/>
      <c r="KBU863" s="1"/>
      <c r="KBV863" s="1"/>
      <c r="KBW863" s="1"/>
      <c r="KBX863" s="1"/>
      <c r="KBY863" s="1"/>
      <c r="KBZ863" s="1"/>
      <c r="KCA863" s="1"/>
      <c r="KCB863" s="1"/>
      <c r="KCC863" s="1"/>
      <c r="KCD863" s="1"/>
      <c r="KCE863" s="1"/>
      <c r="KCF863" s="1"/>
      <c r="KCG863" s="1"/>
      <c r="KCH863" s="1"/>
      <c r="KCI863" s="1"/>
      <c r="KCJ863" s="1"/>
      <c r="KCK863" s="1"/>
      <c r="KCL863" s="1"/>
      <c r="KCM863" s="1"/>
      <c r="KCN863" s="1"/>
      <c r="KCO863" s="1"/>
      <c r="KCP863" s="1"/>
      <c r="KCQ863" s="1"/>
      <c r="KCR863" s="1"/>
      <c r="KCS863" s="1"/>
      <c r="KCT863" s="1"/>
      <c r="KCU863" s="1"/>
      <c r="KCV863" s="1"/>
      <c r="KCW863" s="1"/>
      <c r="KCX863" s="1"/>
      <c r="KCY863" s="1"/>
      <c r="KCZ863" s="1"/>
      <c r="KDA863" s="1"/>
      <c r="KDB863" s="1"/>
      <c r="KDC863" s="1"/>
      <c r="KDD863" s="1"/>
      <c r="KDE863" s="1"/>
      <c r="KDF863" s="1"/>
      <c r="KDG863" s="1"/>
      <c r="KDH863" s="1"/>
      <c r="KDI863" s="1"/>
      <c r="KDJ863" s="1"/>
      <c r="KDK863" s="1"/>
      <c r="KDL863" s="1"/>
      <c r="KDM863" s="1"/>
      <c r="KDN863" s="1"/>
      <c r="KDO863" s="1"/>
      <c r="KDP863" s="1"/>
      <c r="KDQ863" s="1"/>
      <c r="KDR863" s="1"/>
      <c r="KDS863" s="1"/>
      <c r="KDT863" s="1"/>
      <c r="KDU863" s="1"/>
      <c r="KDV863" s="1"/>
      <c r="KDW863" s="1"/>
      <c r="KDX863" s="1"/>
      <c r="KDY863" s="1"/>
      <c r="KDZ863" s="1"/>
      <c r="KEA863" s="1"/>
      <c r="KEB863" s="1"/>
      <c r="KEC863" s="1"/>
      <c r="KED863" s="1"/>
      <c r="KEE863" s="1"/>
      <c r="KEF863" s="1"/>
      <c r="KEG863" s="1"/>
      <c r="KEH863" s="1"/>
      <c r="KEI863" s="1"/>
      <c r="KEJ863" s="1"/>
      <c r="KEK863" s="1"/>
      <c r="KEL863" s="1"/>
      <c r="KEM863" s="1"/>
      <c r="KEN863" s="1"/>
      <c r="KEO863" s="1"/>
      <c r="KEP863" s="1"/>
      <c r="KEQ863" s="1"/>
      <c r="KER863" s="1"/>
      <c r="KES863" s="1"/>
      <c r="KET863" s="1"/>
      <c r="KEU863" s="1"/>
      <c r="KEV863" s="1"/>
      <c r="KEW863" s="1"/>
      <c r="KEX863" s="1"/>
      <c r="KEY863" s="1"/>
      <c r="KEZ863" s="1"/>
      <c r="KFA863" s="1"/>
      <c r="KFB863" s="1"/>
      <c r="KFC863" s="1"/>
      <c r="KFD863" s="1"/>
      <c r="KFE863" s="1"/>
      <c r="KFF863" s="1"/>
      <c r="KFG863" s="1"/>
      <c r="KFH863" s="1"/>
      <c r="KFI863" s="1"/>
      <c r="KFJ863" s="1"/>
      <c r="KFK863" s="1"/>
      <c r="KFL863" s="1"/>
      <c r="KFM863" s="1"/>
      <c r="KFN863" s="1"/>
      <c r="KFO863" s="1"/>
      <c r="KFP863" s="1"/>
      <c r="KFQ863" s="1"/>
      <c r="KFR863" s="1"/>
      <c r="KFS863" s="1"/>
      <c r="KFT863" s="1"/>
      <c r="KFU863" s="1"/>
      <c r="KFV863" s="1"/>
      <c r="KFW863" s="1"/>
      <c r="KFX863" s="1"/>
      <c r="KFY863" s="1"/>
      <c r="KFZ863" s="1"/>
      <c r="KGA863" s="1"/>
      <c r="KGB863" s="1"/>
      <c r="KGC863" s="1"/>
      <c r="KGD863" s="1"/>
      <c r="KGE863" s="1"/>
      <c r="KGF863" s="1"/>
      <c r="KGG863" s="1"/>
      <c r="KGH863" s="1"/>
      <c r="KGI863" s="1"/>
      <c r="KGJ863" s="1"/>
      <c r="KGK863" s="1"/>
      <c r="KGL863" s="1"/>
      <c r="KGM863" s="1"/>
      <c r="KGN863" s="1"/>
      <c r="KGO863" s="1"/>
      <c r="KGP863" s="1"/>
      <c r="KGQ863" s="1"/>
      <c r="KGR863" s="1"/>
      <c r="KGS863" s="1"/>
      <c r="KGT863" s="1"/>
      <c r="KGU863" s="1"/>
      <c r="KGV863" s="1"/>
      <c r="KGW863" s="1"/>
      <c r="KGX863" s="1"/>
      <c r="KGY863" s="1"/>
      <c r="KGZ863" s="1"/>
      <c r="KHA863" s="1"/>
      <c r="KHB863" s="1"/>
      <c r="KHC863" s="1"/>
      <c r="KHD863" s="1"/>
      <c r="KHE863" s="1"/>
      <c r="KHF863" s="1"/>
      <c r="KHG863" s="1"/>
      <c r="KHH863" s="1"/>
      <c r="KHI863" s="1"/>
      <c r="KHJ863" s="1"/>
      <c r="KHK863" s="1"/>
      <c r="KHL863" s="1"/>
      <c r="KHM863" s="1"/>
      <c r="KHN863" s="1"/>
      <c r="KHO863" s="1"/>
      <c r="KHP863" s="1"/>
      <c r="KHQ863" s="1"/>
      <c r="KHR863" s="1"/>
      <c r="KHS863" s="1"/>
      <c r="KHT863" s="1"/>
      <c r="KHU863" s="1"/>
      <c r="KHV863" s="1"/>
      <c r="KHW863" s="1"/>
      <c r="KHX863" s="1"/>
      <c r="KHY863" s="1"/>
      <c r="KHZ863" s="1"/>
      <c r="KIA863" s="1"/>
      <c r="KIB863" s="1"/>
      <c r="KIC863" s="1"/>
      <c r="KID863" s="1"/>
      <c r="KIE863" s="1"/>
      <c r="KIF863" s="1"/>
      <c r="KIG863" s="1"/>
      <c r="KIH863" s="1"/>
      <c r="KII863" s="1"/>
      <c r="KIJ863" s="1"/>
      <c r="KIK863" s="1"/>
      <c r="KIL863" s="1"/>
      <c r="KIM863" s="1"/>
      <c r="KIN863" s="1"/>
      <c r="KIO863" s="1"/>
      <c r="KIP863" s="1"/>
      <c r="KIQ863" s="1"/>
      <c r="KIR863" s="1"/>
      <c r="KIS863" s="1"/>
      <c r="KIT863" s="1"/>
      <c r="KIU863" s="1"/>
      <c r="KIV863" s="1"/>
      <c r="KIW863" s="1"/>
      <c r="KIX863" s="1"/>
      <c r="KIY863" s="1"/>
      <c r="KIZ863" s="1"/>
      <c r="KJA863" s="1"/>
      <c r="KJB863" s="1"/>
      <c r="KJC863" s="1"/>
      <c r="KJD863" s="1"/>
      <c r="KJE863" s="1"/>
      <c r="KJF863" s="1"/>
      <c r="KJG863" s="1"/>
      <c r="KJH863" s="1"/>
      <c r="KJI863" s="1"/>
      <c r="KJJ863" s="1"/>
      <c r="KJK863" s="1"/>
      <c r="KJL863" s="1"/>
      <c r="KJM863" s="1"/>
      <c r="KJN863" s="1"/>
      <c r="KJO863" s="1"/>
      <c r="KJP863" s="1"/>
      <c r="KJQ863" s="1"/>
      <c r="KJR863" s="1"/>
      <c r="KJS863" s="1"/>
      <c r="KJT863" s="1"/>
      <c r="KJU863" s="1"/>
      <c r="KJV863" s="1"/>
      <c r="KJW863" s="1"/>
      <c r="KJX863" s="1"/>
      <c r="KJY863" s="1"/>
      <c r="KJZ863" s="1"/>
      <c r="KKA863" s="1"/>
      <c r="KKB863" s="1"/>
      <c r="KKC863" s="1"/>
      <c r="KKD863" s="1"/>
      <c r="KKE863" s="1"/>
      <c r="KKF863" s="1"/>
      <c r="KKG863" s="1"/>
      <c r="KKH863" s="1"/>
      <c r="KKI863" s="1"/>
      <c r="KKJ863" s="1"/>
      <c r="KKK863" s="1"/>
      <c r="KKL863" s="1"/>
      <c r="KKM863" s="1"/>
      <c r="KKN863" s="1"/>
      <c r="KKO863" s="1"/>
      <c r="KKP863" s="1"/>
      <c r="KKQ863" s="1"/>
      <c r="KKR863" s="1"/>
      <c r="KKS863" s="1"/>
      <c r="KKT863" s="1"/>
      <c r="KKU863" s="1"/>
      <c r="KKV863" s="1"/>
      <c r="KKW863" s="1"/>
      <c r="KKX863" s="1"/>
      <c r="KKY863" s="1"/>
      <c r="KKZ863" s="1"/>
      <c r="KLA863" s="1"/>
      <c r="KLB863" s="1"/>
      <c r="KLC863" s="1"/>
      <c r="KLD863" s="1"/>
      <c r="KLE863" s="1"/>
      <c r="KLF863" s="1"/>
      <c r="KLG863" s="1"/>
      <c r="KLH863" s="1"/>
      <c r="KLI863" s="1"/>
      <c r="KLJ863" s="1"/>
      <c r="KLK863" s="1"/>
      <c r="KLL863" s="1"/>
      <c r="KLM863" s="1"/>
      <c r="KLN863" s="1"/>
      <c r="KLO863" s="1"/>
      <c r="KLP863" s="1"/>
      <c r="KLQ863" s="1"/>
      <c r="KLR863" s="1"/>
      <c r="KLS863" s="1"/>
      <c r="KLT863" s="1"/>
      <c r="KLU863" s="1"/>
      <c r="KLV863" s="1"/>
      <c r="KLW863" s="1"/>
      <c r="KLX863" s="1"/>
      <c r="KLY863" s="1"/>
      <c r="KLZ863" s="1"/>
      <c r="KMA863" s="1"/>
      <c r="KMB863" s="1"/>
      <c r="KMC863" s="1"/>
      <c r="KMD863" s="1"/>
      <c r="KME863" s="1"/>
      <c r="KMF863" s="1"/>
      <c r="KMG863" s="1"/>
      <c r="KMH863" s="1"/>
      <c r="KMI863" s="1"/>
      <c r="KMJ863" s="1"/>
      <c r="KMK863" s="1"/>
      <c r="KML863" s="1"/>
      <c r="KMM863" s="1"/>
      <c r="KMN863" s="1"/>
      <c r="KMO863" s="1"/>
      <c r="KMP863" s="1"/>
      <c r="KMQ863" s="1"/>
      <c r="KMR863" s="1"/>
      <c r="KMS863" s="1"/>
      <c r="KMT863" s="1"/>
      <c r="KMU863" s="1"/>
      <c r="KMV863" s="1"/>
      <c r="KMW863" s="1"/>
      <c r="KMX863" s="1"/>
      <c r="KMY863" s="1"/>
      <c r="KMZ863" s="1"/>
      <c r="KNA863" s="1"/>
      <c r="KNB863" s="1"/>
      <c r="KNC863" s="1"/>
      <c r="KND863" s="1"/>
      <c r="KNE863" s="1"/>
      <c r="KNF863" s="1"/>
      <c r="KNG863" s="1"/>
      <c r="KNH863" s="1"/>
      <c r="KNI863" s="1"/>
      <c r="KNJ863" s="1"/>
      <c r="KNK863" s="1"/>
      <c r="KNL863" s="1"/>
      <c r="KNM863" s="1"/>
      <c r="KNN863" s="1"/>
      <c r="KNO863" s="1"/>
      <c r="KNP863" s="1"/>
      <c r="KNQ863" s="1"/>
      <c r="KNR863" s="1"/>
      <c r="KNS863" s="1"/>
      <c r="KNT863" s="1"/>
      <c r="KNU863" s="1"/>
      <c r="KNV863" s="1"/>
      <c r="KNW863" s="1"/>
      <c r="KNX863" s="1"/>
      <c r="KNY863" s="1"/>
      <c r="KNZ863" s="1"/>
      <c r="KOA863" s="1"/>
      <c r="KOB863" s="1"/>
      <c r="KOC863" s="1"/>
      <c r="KOD863" s="1"/>
      <c r="KOE863" s="1"/>
      <c r="KOF863" s="1"/>
      <c r="KOG863" s="1"/>
      <c r="KOH863" s="1"/>
      <c r="KOI863" s="1"/>
      <c r="KOJ863" s="1"/>
      <c r="KOK863" s="1"/>
      <c r="KOL863" s="1"/>
      <c r="KOM863" s="1"/>
      <c r="KON863" s="1"/>
      <c r="KOO863" s="1"/>
      <c r="KOP863" s="1"/>
      <c r="KOQ863" s="1"/>
      <c r="KOR863" s="1"/>
      <c r="KOS863" s="1"/>
      <c r="KOT863" s="1"/>
      <c r="KOU863" s="1"/>
      <c r="KOV863" s="1"/>
      <c r="KOW863" s="1"/>
      <c r="KOX863" s="1"/>
      <c r="KOY863" s="1"/>
      <c r="KOZ863" s="1"/>
      <c r="KPA863" s="1"/>
      <c r="KPB863" s="1"/>
      <c r="KPC863" s="1"/>
      <c r="KPD863" s="1"/>
      <c r="KPE863" s="1"/>
      <c r="KPF863" s="1"/>
      <c r="KPG863" s="1"/>
      <c r="KPH863" s="1"/>
      <c r="KPI863" s="1"/>
      <c r="KPJ863" s="1"/>
      <c r="KPK863" s="1"/>
      <c r="KPL863" s="1"/>
      <c r="KPM863" s="1"/>
      <c r="KPN863" s="1"/>
      <c r="KPO863" s="1"/>
      <c r="KPP863" s="1"/>
      <c r="KPQ863" s="1"/>
      <c r="KPR863" s="1"/>
      <c r="KPS863" s="1"/>
      <c r="KPT863" s="1"/>
      <c r="KPU863" s="1"/>
      <c r="KPV863" s="1"/>
      <c r="KPW863" s="1"/>
      <c r="KPX863" s="1"/>
      <c r="KPY863" s="1"/>
      <c r="KPZ863" s="1"/>
      <c r="KQA863" s="1"/>
      <c r="KQB863" s="1"/>
      <c r="KQC863" s="1"/>
      <c r="KQD863" s="1"/>
      <c r="KQE863" s="1"/>
      <c r="KQF863" s="1"/>
      <c r="KQG863" s="1"/>
      <c r="KQH863" s="1"/>
      <c r="KQI863" s="1"/>
      <c r="KQJ863" s="1"/>
      <c r="KQK863" s="1"/>
      <c r="KQL863" s="1"/>
      <c r="KQM863" s="1"/>
      <c r="KQN863" s="1"/>
      <c r="KQO863" s="1"/>
      <c r="KQP863" s="1"/>
      <c r="KQQ863" s="1"/>
      <c r="KQR863" s="1"/>
      <c r="KQS863" s="1"/>
      <c r="KQT863" s="1"/>
      <c r="KQU863" s="1"/>
      <c r="KQV863" s="1"/>
      <c r="KQW863" s="1"/>
      <c r="KQX863" s="1"/>
      <c r="KQY863" s="1"/>
      <c r="KQZ863" s="1"/>
      <c r="KRA863" s="1"/>
      <c r="KRB863" s="1"/>
      <c r="KRC863" s="1"/>
      <c r="KRD863" s="1"/>
      <c r="KRE863" s="1"/>
      <c r="KRF863" s="1"/>
      <c r="KRG863" s="1"/>
      <c r="KRH863" s="1"/>
      <c r="KRI863" s="1"/>
      <c r="KRJ863" s="1"/>
      <c r="KRK863" s="1"/>
      <c r="KRL863" s="1"/>
      <c r="KRM863" s="1"/>
      <c r="KRN863" s="1"/>
      <c r="KRO863" s="1"/>
      <c r="KRP863" s="1"/>
      <c r="KRQ863" s="1"/>
      <c r="KRR863" s="1"/>
      <c r="KRS863" s="1"/>
      <c r="KRT863" s="1"/>
      <c r="KRU863" s="1"/>
      <c r="KRV863" s="1"/>
      <c r="KRW863" s="1"/>
      <c r="KRX863" s="1"/>
      <c r="KRY863" s="1"/>
      <c r="KRZ863" s="1"/>
      <c r="KSA863" s="1"/>
      <c r="KSB863" s="1"/>
      <c r="KSC863" s="1"/>
      <c r="KSD863" s="1"/>
      <c r="KSE863" s="1"/>
      <c r="KSF863" s="1"/>
      <c r="KSG863" s="1"/>
      <c r="KSH863" s="1"/>
      <c r="KSI863" s="1"/>
      <c r="KSJ863" s="1"/>
      <c r="KSK863" s="1"/>
      <c r="KSL863" s="1"/>
      <c r="KSM863" s="1"/>
      <c r="KSN863" s="1"/>
      <c r="KSO863" s="1"/>
      <c r="KSP863" s="1"/>
      <c r="KSQ863" s="1"/>
      <c r="KSR863" s="1"/>
      <c r="KSS863" s="1"/>
      <c r="KST863" s="1"/>
      <c r="KSU863" s="1"/>
      <c r="KSV863" s="1"/>
      <c r="KSW863" s="1"/>
      <c r="KSX863" s="1"/>
      <c r="KSY863" s="1"/>
      <c r="KSZ863" s="1"/>
      <c r="KTA863" s="1"/>
      <c r="KTB863" s="1"/>
      <c r="KTC863" s="1"/>
      <c r="KTD863" s="1"/>
      <c r="KTE863" s="1"/>
      <c r="KTF863" s="1"/>
      <c r="KTG863" s="1"/>
      <c r="KTH863" s="1"/>
      <c r="KTI863" s="1"/>
      <c r="KTJ863" s="1"/>
      <c r="KTK863" s="1"/>
      <c r="KTL863" s="1"/>
      <c r="KTM863" s="1"/>
      <c r="KTN863" s="1"/>
      <c r="KTO863" s="1"/>
      <c r="KTP863" s="1"/>
      <c r="KTQ863" s="1"/>
      <c r="KTR863" s="1"/>
      <c r="KTS863" s="1"/>
      <c r="KTT863" s="1"/>
      <c r="KTU863" s="1"/>
      <c r="KTV863" s="1"/>
      <c r="KTW863" s="1"/>
      <c r="KTX863" s="1"/>
      <c r="KTY863" s="1"/>
      <c r="KTZ863" s="1"/>
      <c r="KUA863" s="1"/>
      <c r="KUB863" s="1"/>
      <c r="KUC863" s="1"/>
      <c r="KUD863" s="1"/>
      <c r="KUE863" s="1"/>
      <c r="KUF863" s="1"/>
      <c r="KUG863" s="1"/>
      <c r="KUH863" s="1"/>
      <c r="KUI863" s="1"/>
      <c r="KUJ863" s="1"/>
      <c r="KUK863" s="1"/>
      <c r="KUL863" s="1"/>
      <c r="KUM863" s="1"/>
      <c r="KUN863" s="1"/>
      <c r="KUO863" s="1"/>
      <c r="KUP863" s="1"/>
      <c r="KUQ863" s="1"/>
      <c r="KUR863" s="1"/>
      <c r="KUS863" s="1"/>
      <c r="KUT863" s="1"/>
      <c r="KUU863" s="1"/>
      <c r="KUV863" s="1"/>
      <c r="KUW863" s="1"/>
      <c r="KUX863" s="1"/>
      <c r="KUY863" s="1"/>
      <c r="KUZ863" s="1"/>
      <c r="KVA863" s="1"/>
      <c r="KVB863" s="1"/>
      <c r="KVC863" s="1"/>
      <c r="KVD863" s="1"/>
      <c r="KVE863" s="1"/>
      <c r="KVF863" s="1"/>
      <c r="KVG863" s="1"/>
      <c r="KVH863" s="1"/>
      <c r="KVI863" s="1"/>
      <c r="KVJ863" s="1"/>
      <c r="KVK863" s="1"/>
      <c r="KVL863" s="1"/>
      <c r="KVM863" s="1"/>
      <c r="KVN863" s="1"/>
      <c r="KVO863" s="1"/>
      <c r="KVP863" s="1"/>
      <c r="KVQ863" s="1"/>
      <c r="KVR863" s="1"/>
      <c r="KVS863" s="1"/>
      <c r="KVT863" s="1"/>
      <c r="KVU863" s="1"/>
      <c r="KVV863" s="1"/>
      <c r="KVW863" s="1"/>
      <c r="KVX863" s="1"/>
      <c r="KVY863" s="1"/>
      <c r="KVZ863" s="1"/>
      <c r="KWA863" s="1"/>
      <c r="KWB863" s="1"/>
      <c r="KWC863" s="1"/>
      <c r="KWD863" s="1"/>
      <c r="KWE863" s="1"/>
      <c r="KWF863" s="1"/>
      <c r="KWG863" s="1"/>
      <c r="KWH863" s="1"/>
      <c r="KWI863" s="1"/>
      <c r="KWJ863" s="1"/>
      <c r="KWK863" s="1"/>
      <c r="KWL863" s="1"/>
      <c r="KWM863" s="1"/>
      <c r="KWN863" s="1"/>
      <c r="KWO863" s="1"/>
      <c r="KWP863" s="1"/>
      <c r="KWQ863" s="1"/>
      <c r="KWR863" s="1"/>
      <c r="KWS863" s="1"/>
      <c r="KWT863" s="1"/>
      <c r="KWU863" s="1"/>
      <c r="KWV863" s="1"/>
      <c r="KWW863" s="1"/>
      <c r="KWX863" s="1"/>
      <c r="KWY863" s="1"/>
      <c r="KWZ863" s="1"/>
      <c r="KXA863" s="1"/>
      <c r="KXB863" s="1"/>
      <c r="KXC863" s="1"/>
      <c r="KXD863" s="1"/>
      <c r="KXE863" s="1"/>
      <c r="KXF863" s="1"/>
      <c r="KXG863" s="1"/>
      <c r="KXH863" s="1"/>
      <c r="KXI863" s="1"/>
      <c r="KXJ863" s="1"/>
      <c r="KXK863" s="1"/>
      <c r="KXL863" s="1"/>
      <c r="KXM863" s="1"/>
      <c r="KXN863" s="1"/>
      <c r="KXO863" s="1"/>
      <c r="KXP863" s="1"/>
      <c r="KXQ863" s="1"/>
      <c r="KXR863" s="1"/>
      <c r="KXS863" s="1"/>
      <c r="KXT863" s="1"/>
      <c r="KXU863" s="1"/>
      <c r="KXV863" s="1"/>
      <c r="KXW863" s="1"/>
      <c r="KXX863" s="1"/>
      <c r="KXY863" s="1"/>
      <c r="KXZ863" s="1"/>
      <c r="KYA863" s="1"/>
      <c r="KYB863" s="1"/>
      <c r="KYC863" s="1"/>
      <c r="KYD863" s="1"/>
      <c r="KYE863" s="1"/>
      <c r="KYF863" s="1"/>
      <c r="KYG863" s="1"/>
      <c r="KYH863" s="1"/>
      <c r="KYI863" s="1"/>
      <c r="KYJ863" s="1"/>
      <c r="KYK863" s="1"/>
      <c r="KYL863" s="1"/>
      <c r="KYM863" s="1"/>
      <c r="KYN863" s="1"/>
      <c r="KYO863" s="1"/>
      <c r="KYP863" s="1"/>
      <c r="KYQ863" s="1"/>
      <c r="KYR863" s="1"/>
      <c r="KYS863" s="1"/>
      <c r="KYT863" s="1"/>
      <c r="KYU863" s="1"/>
      <c r="KYV863" s="1"/>
      <c r="KYW863" s="1"/>
      <c r="KYX863" s="1"/>
      <c r="KYY863" s="1"/>
      <c r="KYZ863" s="1"/>
      <c r="KZA863" s="1"/>
      <c r="KZB863" s="1"/>
      <c r="KZC863" s="1"/>
      <c r="KZD863" s="1"/>
      <c r="KZE863" s="1"/>
      <c r="KZF863" s="1"/>
      <c r="KZG863" s="1"/>
      <c r="KZH863" s="1"/>
      <c r="KZI863" s="1"/>
      <c r="KZJ863" s="1"/>
      <c r="KZK863" s="1"/>
      <c r="KZL863" s="1"/>
      <c r="KZM863" s="1"/>
      <c r="KZN863" s="1"/>
      <c r="KZO863" s="1"/>
      <c r="KZP863" s="1"/>
      <c r="KZQ863" s="1"/>
      <c r="KZR863" s="1"/>
      <c r="KZS863" s="1"/>
      <c r="KZT863" s="1"/>
      <c r="KZU863" s="1"/>
      <c r="KZV863" s="1"/>
      <c r="KZW863" s="1"/>
      <c r="KZX863" s="1"/>
      <c r="KZY863" s="1"/>
      <c r="KZZ863" s="1"/>
      <c r="LAA863" s="1"/>
      <c r="LAB863" s="1"/>
      <c r="LAC863" s="1"/>
      <c r="LAD863" s="1"/>
      <c r="LAE863" s="1"/>
      <c r="LAF863" s="1"/>
      <c r="LAG863" s="1"/>
      <c r="LAH863" s="1"/>
      <c r="LAI863" s="1"/>
      <c r="LAJ863" s="1"/>
      <c r="LAK863" s="1"/>
      <c r="LAL863" s="1"/>
      <c r="LAM863" s="1"/>
      <c r="LAN863" s="1"/>
      <c r="LAO863" s="1"/>
      <c r="LAP863" s="1"/>
      <c r="LAQ863" s="1"/>
      <c r="LAR863" s="1"/>
      <c r="LAS863" s="1"/>
      <c r="LAT863" s="1"/>
      <c r="LAU863" s="1"/>
      <c r="LAV863" s="1"/>
      <c r="LAW863" s="1"/>
      <c r="LAX863" s="1"/>
      <c r="LAY863" s="1"/>
      <c r="LAZ863" s="1"/>
      <c r="LBA863" s="1"/>
      <c r="LBB863" s="1"/>
      <c r="LBC863" s="1"/>
      <c r="LBD863" s="1"/>
      <c r="LBE863" s="1"/>
      <c r="LBF863" s="1"/>
      <c r="LBG863" s="1"/>
      <c r="LBH863" s="1"/>
      <c r="LBI863" s="1"/>
      <c r="LBJ863" s="1"/>
      <c r="LBK863" s="1"/>
      <c r="LBL863" s="1"/>
      <c r="LBM863" s="1"/>
      <c r="LBN863" s="1"/>
      <c r="LBO863" s="1"/>
      <c r="LBP863" s="1"/>
      <c r="LBQ863" s="1"/>
      <c r="LBR863" s="1"/>
      <c r="LBS863" s="1"/>
      <c r="LBT863" s="1"/>
      <c r="LBU863" s="1"/>
      <c r="LBV863" s="1"/>
      <c r="LBW863" s="1"/>
      <c r="LBX863" s="1"/>
      <c r="LBY863" s="1"/>
      <c r="LBZ863" s="1"/>
      <c r="LCA863" s="1"/>
      <c r="LCB863" s="1"/>
      <c r="LCC863" s="1"/>
      <c r="LCD863" s="1"/>
      <c r="LCE863" s="1"/>
      <c r="LCF863" s="1"/>
      <c r="LCG863" s="1"/>
      <c r="LCH863" s="1"/>
      <c r="LCI863" s="1"/>
      <c r="LCJ863" s="1"/>
      <c r="LCK863" s="1"/>
      <c r="LCL863" s="1"/>
      <c r="LCM863" s="1"/>
      <c r="LCN863" s="1"/>
      <c r="LCO863" s="1"/>
      <c r="LCP863" s="1"/>
      <c r="LCQ863" s="1"/>
      <c r="LCR863" s="1"/>
      <c r="LCS863" s="1"/>
      <c r="LCT863" s="1"/>
      <c r="LCU863" s="1"/>
      <c r="LCV863" s="1"/>
      <c r="LCW863" s="1"/>
      <c r="LCX863" s="1"/>
      <c r="LCY863" s="1"/>
      <c r="LCZ863" s="1"/>
      <c r="LDA863" s="1"/>
      <c r="LDB863" s="1"/>
      <c r="LDC863" s="1"/>
      <c r="LDD863" s="1"/>
      <c r="LDE863" s="1"/>
      <c r="LDF863" s="1"/>
      <c r="LDG863" s="1"/>
      <c r="LDH863" s="1"/>
      <c r="LDI863" s="1"/>
      <c r="LDJ863" s="1"/>
      <c r="LDK863" s="1"/>
      <c r="LDL863" s="1"/>
      <c r="LDM863" s="1"/>
      <c r="LDN863" s="1"/>
      <c r="LDO863" s="1"/>
      <c r="LDP863" s="1"/>
      <c r="LDQ863" s="1"/>
      <c r="LDR863" s="1"/>
      <c r="LDS863" s="1"/>
      <c r="LDT863" s="1"/>
      <c r="LDU863" s="1"/>
      <c r="LDV863" s="1"/>
      <c r="LDW863" s="1"/>
      <c r="LDX863" s="1"/>
      <c r="LDY863" s="1"/>
      <c r="LDZ863" s="1"/>
      <c r="LEA863" s="1"/>
      <c r="LEB863" s="1"/>
      <c r="LEC863" s="1"/>
      <c r="LED863" s="1"/>
      <c r="LEE863" s="1"/>
      <c r="LEF863" s="1"/>
      <c r="LEG863" s="1"/>
      <c r="LEH863" s="1"/>
      <c r="LEI863" s="1"/>
      <c r="LEJ863" s="1"/>
      <c r="LEK863" s="1"/>
      <c r="LEL863" s="1"/>
      <c r="LEM863" s="1"/>
      <c r="LEN863" s="1"/>
      <c r="LEO863" s="1"/>
      <c r="LEP863" s="1"/>
      <c r="LEQ863" s="1"/>
      <c r="LER863" s="1"/>
      <c r="LES863" s="1"/>
      <c r="LET863" s="1"/>
      <c r="LEU863" s="1"/>
      <c r="LEV863" s="1"/>
      <c r="LEW863" s="1"/>
      <c r="LEX863" s="1"/>
      <c r="LEY863" s="1"/>
      <c r="LEZ863" s="1"/>
      <c r="LFA863" s="1"/>
      <c r="LFB863" s="1"/>
      <c r="LFC863" s="1"/>
      <c r="LFD863" s="1"/>
      <c r="LFE863" s="1"/>
      <c r="LFF863" s="1"/>
      <c r="LFG863" s="1"/>
      <c r="LFH863" s="1"/>
      <c r="LFI863" s="1"/>
      <c r="LFJ863" s="1"/>
      <c r="LFK863" s="1"/>
      <c r="LFL863" s="1"/>
      <c r="LFM863" s="1"/>
      <c r="LFN863" s="1"/>
      <c r="LFO863" s="1"/>
      <c r="LFP863" s="1"/>
      <c r="LFQ863" s="1"/>
      <c r="LFR863" s="1"/>
      <c r="LFS863" s="1"/>
      <c r="LFT863" s="1"/>
      <c r="LFU863" s="1"/>
      <c r="LFV863" s="1"/>
      <c r="LFW863" s="1"/>
      <c r="LFX863" s="1"/>
      <c r="LFY863" s="1"/>
      <c r="LFZ863" s="1"/>
      <c r="LGA863" s="1"/>
      <c r="LGB863" s="1"/>
      <c r="LGC863" s="1"/>
      <c r="LGD863" s="1"/>
      <c r="LGE863" s="1"/>
      <c r="LGF863" s="1"/>
      <c r="LGG863" s="1"/>
      <c r="LGH863" s="1"/>
      <c r="LGI863" s="1"/>
      <c r="LGJ863" s="1"/>
      <c r="LGK863" s="1"/>
      <c r="LGL863" s="1"/>
      <c r="LGM863" s="1"/>
      <c r="LGN863" s="1"/>
      <c r="LGO863" s="1"/>
      <c r="LGP863" s="1"/>
      <c r="LGQ863" s="1"/>
      <c r="LGR863" s="1"/>
      <c r="LGS863" s="1"/>
      <c r="LGT863" s="1"/>
      <c r="LGU863" s="1"/>
      <c r="LGV863" s="1"/>
      <c r="LGW863" s="1"/>
      <c r="LGX863" s="1"/>
      <c r="LGY863" s="1"/>
      <c r="LGZ863" s="1"/>
      <c r="LHA863" s="1"/>
      <c r="LHB863" s="1"/>
      <c r="LHC863" s="1"/>
      <c r="LHD863" s="1"/>
      <c r="LHE863" s="1"/>
      <c r="LHF863" s="1"/>
      <c r="LHG863" s="1"/>
      <c r="LHH863" s="1"/>
      <c r="LHI863" s="1"/>
      <c r="LHJ863" s="1"/>
      <c r="LHK863" s="1"/>
      <c r="LHL863" s="1"/>
      <c r="LHM863" s="1"/>
      <c r="LHN863" s="1"/>
      <c r="LHO863" s="1"/>
      <c r="LHP863" s="1"/>
      <c r="LHQ863" s="1"/>
      <c r="LHR863" s="1"/>
      <c r="LHS863" s="1"/>
      <c r="LHT863" s="1"/>
      <c r="LHU863" s="1"/>
      <c r="LHV863" s="1"/>
      <c r="LHW863" s="1"/>
      <c r="LHX863" s="1"/>
      <c r="LHY863" s="1"/>
      <c r="LHZ863" s="1"/>
      <c r="LIA863" s="1"/>
      <c r="LIB863" s="1"/>
      <c r="LIC863" s="1"/>
      <c r="LID863" s="1"/>
      <c r="LIE863" s="1"/>
      <c r="LIF863" s="1"/>
      <c r="LIG863" s="1"/>
      <c r="LIH863" s="1"/>
      <c r="LII863" s="1"/>
      <c r="LIJ863" s="1"/>
      <c r="LIK863" s="1"/>
      <c r="LIL863" s="1"/>
      <c r="LIM863" s="1"/>
      <c r="LIN863" s="1"/>
      <c r="LIO863" s="1"/>
      <c r="LIP863" s="1"/>
      <c r="LIQ863" s="1"/>
      <c r="LIR863" s="1"/>
      <c r="LIS863" s="1"/>
      <c r="LIT863" s="1"/>
      <c r="LIU863" s="1"/>
      <c r="LIV863" s="1"/>
      <c r="LIW863" s="1"/>
      <c r="LIX863" s="1"/>
      <c r="LIY863" s="1"/>
      <c r="LIZ863" s="1"/>
      <c r="LJA863" s="1"/>
      <c r="LJB863" s="1"/>
      <c r="LJC863" s="1"/>
      <c r="LJD863" s="1"/>
      <c r="LJE863" s="1"/>
      <c r="LJF863" s="1"/>
      <c r="LJG863" s="1"/>
      <c r="LJH863" s="1"/>
      <c r="LJI863" s="1"/>
      <c r="LJJ863" s="1"/>
      <c r="LJK863" s="1"/>
      <c r="LJL863" s="1"/>
      <c r="LJM863" s="1"/>
      <c r="LJN863" s="1"/>
      <c r="LJO863" s="1"/>
      <c r="LJP863" s="1"/>
      <c r="LJQ863" s="1"/>
      <c r="LJR863" s="1"/>
      <c r="LJS863" s="1"/>
      <c r="LJT863" s="1"/>
      <c r="LJU863" s="1"/>
      <c r="LJV863" s="1"/>
      <c r="LJW863" s="1"/>
      <c r="LJX863" s="1"/>
      <c r="LJY863" s="1"/>
      <c r="LJZ863" s="1"/>
      <c r="LKA863" s="1"/>
      <c r="LKB863" s="1"/>
      <c r="LKC863" s="1"/>
      <c r="LKD863" s="1"/>
      <c r="LKE863" s="1"/>
      <c r="LKF863" s="1"/>
      <c r="LKG863" s="1"/>
      <c r="LKH863" s="1"/>
      <c r="LKI863" s="1"/>
      <c r="LKJ863" s="1"/>
      <c r="LKK863" s="1"/>
      <c r="LKL863" s="1"/>
      <c r="LKM863" s="1"/>
      <c r="LKN863" s="1"/>
      <c r="LKO863" s="1"/>
      <c r="LKP863" s="1"/>
      <c r="LKQ863" s="1"/>
      <c r="LKR863" s="1"/>
      <c r="LKS863" s="1"/>
      <c r="LKT863" s="1"/>
      <c r="LKU863" s="1"/>
      <c r="LKV863" s="1"/>
      <c r="LKW863" s="1"/>
      <c r="LKX863" s="1"/>
      <c r="LKY863" s="1"/>
      <c r="LKZ863" s="1"/>
      <c r="LLA863" s="1"/>
      <c r="LLB863" s="1"/>
      <c r="LLC863" s="1"/>
      <c r="LLD863" s="1"/>
      <c r="LLE863" s="1"/>
      <c r="LLF863" s="1"/>
      <c r="LLG863" s="1"/>
      <c r="LLH863" s="1"/>
      <c r="LLI863" s="1"/>
      <c r="LLJ863" s="1"/>
      <c r="LLK863" s="1"/>
      <c r="LLL863" s="1"/>
      <c r="LLM863" s="1"/>
      <c r="LLN863" s="1"/>
      <c r="LLO863" s="1"/>
      <c r="LLP863" s="1"/>
      <c r="LLQ863" s="1"/>
      <c r="LLR863" s="1"/>
      <c r="LLS863" s="1"/>
      <c r="LLT863" s="1"/>
      <c r="LLU863" s="1"/>
      <c r="LLV863" s="1"/>
      <c r="LLW863" s="1"/>
      <c r="LLX863" s="1"/>
      <c r="LLY863" s="1"/>
      <c r="LLZ863" s="1"/>
      <c r="LMA863" s="1"/>
      <c r="LMB863" s="1"/>
      <c r="LMC863" s="1"/>
      <c r="LMD863" s="1"/>
      <c r="LME863" s="1"/>
      <c r="LMF863" s="1"/>
      <c r="LMG863" s="1"/>
      <c r="LMH863" s="1"/>
      <c r="LMI863" s="1"/>
      <c r="LMJ863" s="1"/>
      <c r="LMK863" s="1"/>
      <c r="LML863" s="1"/>
      <c r="LMM863" s="1"/>
      <c r="LMN863" s="1"/>
      <c r="LMO863" s="1"/>
      <c r="LMP863" s="1"/>
      <c r="LMQ863" s="1"/>
      <c r="LMR863" s="1"/>
      <c r="LMS863" s="1"/>
      <c r="LMT863" s="1"/>
      <c r="LMU863" s="1"/>
      <c r="LMV863" s="1"/>
      <c r="LMW863" s="1"/>
      <c r="LMX863" s="1"/>
      <c r="LMY863" s="1"/>
      <c r="LMZ863" s="1"/>
      <c r="LNA863" s="1"/>
      <c r="LNB863" s="1"/>
      <c r="LNC863" s="1"/>
      <c r="LND863" s="1"/>
      <c r="LNE863" s="1"/>
      <c r="LNF863" s="1"/>
      <c r="LNG863" s="1"/>
      <c r="LNH863" s="1"/>
      <c r="LNI863" s="1"/>
      <c r="LNJ863" s="1"/>
      <c r="LNK863" s="1"/>
      <c r="LNL863" s="1"/>
      <c r="LNM863" s="1"/>
      <c r="LNN863" s="1"/>
      <c r="LNO863" s="1"/>
      <c r="LNP863" s="1"/>
      <c r="LNQ863" s="1"/>
      <c r="LNR863" s="1"/>
      <c r="LNS863" s="1"/>
      <c r="LNT863" s="1"/>
      <c r="LNU863" s="1"/>
      <c r="LNV863" s="1"/>
      <c r="LNW863" s="1"/>
      <c r="LNX863" s="1"/>
      <c r="LNY863" s="1"/>
      <c r="LNZ863" s="1"/>
      <c r="LOA863" s="1"/>
      <c r="LOB863" s="1"/>
      <c r="LOC863" s="1"/>
      <c r="LOD863" s="1"/>
      <c r="LOE863" s="1"/>
      <c r="LOF863" s="1"/>
      <c r="LOG863" s="1"/>
      <c r="LOH863" s="1"/>
      <c r="LOI863" s="1"/>
      <c r="LOJ863" s="1"/>
      <c r="LOK863" s="1"/>
      <c r="LOL863" s="1"/>
      <c r="LOM863" s="1"/>
      <c r="LON863" s="1"/>
      <c r="LOO863" s="1"/>
      <c r="LOP863" s="1"/>
      <c r="LOQ863" s="1"/>
      <c r="LOR863" s="1"/>
      <c r="LOS863" s="1"/>
      <c r="LOT863" s="1"/>
      <c r="LOU863" s="1"/>
      <c r="LOV863" s="1"/>
      <c r="LOW863" s="1"/>
      <c r="LOX863" s="1"/>
      <c r="LOY863" s="1"/>
      <c r="LOZ863" s="1"/>
      <c r="LPA863" s="1"/>
      <c r="LPB863" s="1"/>
      <c r="LPC863" s="1"/>
      <c r="LPD863" s="1"/>
      <c r="LPE863" s="1"/>
      <c r="LPF863" s="1"/>
      <c r="LPG863" s="1"/>
      <c r="LPH863" s="1"/>
      <c r="LPI863" s="1"/>
      <c r="LPJ863" s="1"/>
      <c r="LPK863" s="1"/>
      <c r="LPL863" s="1"/>
      <c r="LPM863" s="1"/>
      <c r="LPN863" s="1"/>
      <c r="LPO863" s="1"/>
      <c r="LPP863" s="1"/>
      <c r="LPQ863" s="1"/>
      <c r="LPR863" s="1"/>
      <c r="LPS863" s="1"/>
      <c r="LPT863" s="1"/>
      <c r="LPU863" s="1"/>
      <c r="LPV863" s="1"/>
      <c r="LPW863" s="1"/>
      <c r="LPX863" s="1"/>
      <c r="LPY863" s="1"/>
      <c r="LPZ863" s="1"/>
      <c r="LQA863" s="1"/>
      <c r="LQB863" s="1"/>
      <c r="LQC863" s="1"/>
      <c r="LQD863" s="1"/>
      <c r="LQE863" s="1"/>
      <c r="LQF863" s="1"/>
      <c r="LQG863" s="1"/>
      <c r="LQH863" s="1"/>
      <c r="LQI863" s="1"/>
      <c r="LQJ863" s="1"/>
      <c r="LQK863" s="1"/>
      <c r="LQL863" s="1"/>
      <c r="LQM863" s="1"/>
      <c r="LQN863" s="1"/>
      <c r="LQO863" s="1"/>
      <c r="LQP863" s="1"/>
      <c r="LQQ863" s="1"/>
      <c r="LQR863" s="1"/>
      <c r="LQS863" s="1"/>
      <c r="LQT863" s="1"/>
      <c r="LQU863" s="1"/>
      <c r="LQV863" s="1"/>
      <c r="LQW863" s="1"/>
      <c r="LQX863" s="1"/>
      <c r="LQY863" s="1"/>
      <c r="LQZ863" s="1"/>
      <c r="LRA863" s="1"/>
      <c r="LRB863" s="1"/>
      <c r="LRC863" s="1"/>
      <c r="LRD863" s="1"/>
      <c r="LRE863" s="1"/>
      <c r="LRF863" s="1"/>
      <c r="LRG863" s="1"/>
      <c r="LRH863" s="1"/>
      <c r="LRI863" s="1"/>
      <c r="LRJ863" s="1"/>
      <c r="LRK863" s="1"/>
      <c r="LRL863" s="1"/>
      <c r="LRM863" s="1"/>
      <c r="LRN863" s="1"/>
      <c r="LRO863" s="1"/>
      <c r="LRP863" s="1"/>
      <c r="LRQ863" s="1"/>
      <c r="LRR863" s="1"/>
      <c r="LRS863" s="1"/>
      <c r="LRT863" s="1"/>
      <c r="LRU863" s="1"/>
      <c r="LRV863" s="1"/>
      <c r="LRW863" s="1"/>
      <c r="LRX863" s="1"/>
      <c r="LRY863" s="1"/>
      <c r="LRZ863" s="1"/>
      <c r="LSA863" s="1"/>
      <c r="LSB863" s="1"/>
      <c r="LSC863" s="1"/>
      <c r="LSD863" s="1"/>
      <c r="LSE863" s="1"/>
      <c r="LSF863" s="1"/>
      <c r="LSG863" s="1"/>
      <c r="LSH863" s="1"/>
      <c r="LSI863" s="1"/>
      <c r="LSJ863" s="1"/>
      <c r="LSK863" s="1"/>
      <c r="LSL863" s="1"/>
      <c r="LSM863" s="1"/>
      <c r="LSN863" s="1"/>
      <c r="LSO863" s="1"/>
      <c r="LSP863" s="1"/>
      <c r="LSQ863" s="1"/>
      <c r="LSR863" s="1"/>
      <c r="LSS863" s="1"/>
      <c r="LST863" s="1"/>
      <c r="LSU863" s="1"/>
      <c r="LSV863" s="1"/>
      <c r="LSW863" s="1"/>
      <c r="LSX863" s="1"/>
      <c r="LSY863" s="1"/>
      <c r="LSZ863" s="1"/>
      <c r="LTA863" s="1"/>
      <c r="LTB863" s="1"/>
      <c r="LTC863" s="1"/>
      <c r="LTD863" s="1"/>
      <c r="LTE863" s="1"/>
      <c r="LTF863" s="1"/>
      <c r="LTG863" s="1"/>
      <c r="LTH863" s="1"/>
      <c r="LTI863" s="1"/>
      <c r="LTJ863" s="1"/>
      <c r="LTK863" s="1"/>
      <c r="LTL863" s="1"/>
      <c r="LTM863" s="1"/>
      <c r="LTN863" s="1"/>
      <c r="LTO863" s="1"/>
      <c r="LTP863" s="1"/>
      <c r="LTQ863" s="1"/>
      <c r="LTR863" s="1"/>
      <c r="LTS863" s="1"/>
      <c r="LTT863" s="1"/>
      <c r="LTU863" s="1"/>
      <c r="LTV863" s="1"/>
      <c r="LTW863" s="1"/>
      <c r="LTX863" s="1"/>
      <c r="LTY863" s="1"/>
      <c r="LTZ863" s="1"/>
      <c r="LUA863" s="1"/>
      <c r="LUB863" s="1"/>
      <c r="LUC863" s="1"/>
      <c r="LUD863" s="1"/>
      <c r="LUE863" s="1"/>
      <c r="LUF863" s="1"/>
      <c r="LUG863" s="1"/>
      <c r="LUH863" s="1"/>
      <c r="LUI863" s="1"/>
      <c r="LUJ863" s="1"/>
      <c r="LUK863" s="1"/>
      <c r="LUL863" s="1"/>
      <c r="LUM863" s="1"/>
      <c r="LUN863" s="1"/>
      <c r="LUO863" s="1"/>
      <c r="LUP863" s="1"/>
      <c r="LUQ863" s="1"/>
      <c r="LUR863" s="1"/>
      <c r="LUS863" s="1"/>
      <c r="LUT863" s="1"/>
      <c r="LUU863" s="1"/>
      <c r="LUV863" s="1"/>
      <c r="LUW863" s="1"/>
      <c r="LUX863" s="1"/>
      <c r="LUY863" s="1"/>
      <c r="LUZ863" s="1"/>
      <c r="LVA863" s="1"/>
      <c r="LVB863" s="1"/>
      <c r="LVC863" s="1"/>
      <c r="LVD863" s="1"/>
      <c r="LVE863" s="1"/>
      <c r="LVF863" s="1"/>
      <c r="LVG863" s="1"/>
      <c r="LVH863" s="1"/>
      <c r="LVI863" s="1"/>
      <c r="LVJ863" s="1"/>
      <c r="LVK863" s="1"/>
      <c r="LVL863" s="1"/>
      <c r="LVM863" s="1"/>
      <c r="LVN863" s="1"/>
      <c r="LVO863" s="1"/>
      <c r="LVP863" s="1"/>
      <c r="LVQ863" s="1"/>
      <c r="LVR863" s="1"/>
      <c r="LVS863" s="1"/>
      <c r="LVT863" s="1"/>
      <c r="LVU863" s="1"/>
      <c r="LVV863" s="1"/>
      <c r="LVW863" s="1"/>
      <c r="LVX863" s="1"/>
      <c r="LVY863" s="1"/>
      <c r="LVZ863" s="1"/>
      <c r="LWA863" s="1"/>
      <c r="LWB863" s="1"/>
      <c r="LWC863" s="1"/>
      <c r="LWD863" s="1"/>
      <c r="LWE863" s="1"/>
      <c r="LWF863" s="1"/>
      <c r="LWG863" s="1"/>
      <c r="LWH863" s="1"/>
      <c r="LWI863" s="1"/>
      <c r="LWJ863" s="1"/>
      <c r="LWK863" s="1"/>
      <c r="LWL863" s="1"/>
      <c r="LWM863" s="1"/>
      <c r="LWN863" s="1"/>
      <c r="LWO863" s="1"/>
      <c r="LWP863" s="1"/>
      <c r="LWQ863" s="1"/>
      <c r="LWR863" s="1"/>
      <c r="LWS863" s="1"/>
      <c r="LWT863" s="1"/>
      <c r="LWU863" s="1"/>
      <c r="LWV863" s="1"/>
      <c r="LWW863" s="1"/>
      <c r="LWX863" s="1"/>
      <c r="LWY863" s="1"/>
      <c r="LWZ863" s="1"/>
      <c r="LXA863" s="1"/>
      <c r="LXB863" s="1"/>
      <c r="LXC863" s="1"/>
      <c r="LXD863" s="1"/>
      <c r="LXE863" s="1"/>
      <c r="LXF863" s="1"/>
      <c r="LXG863" s="1"/>
      <c r="LXH863" s="1"/>
      <c r="LXI863" s="1"/>
      <c r="LXJ863" s="1"/>
      <c r="LXK863" s="1"/>
      <c r="LXL863" s="1"/>
      <c r="LXM863" s="1"/>
      <c r="LXN863" s="1"/>
      <c r="LXO863" s="1"/>
      <c r="LXP863" s="1"/>
      <c r="LXQ863" s="1"/>
      <c r="LXR863" s="1"/>
      <c r="LXS863" s="1"/>
      <c r="LXT863" s="1"/>
      <c r="LXU863" s="1"/>
      <c r="LXV863" s="1"/>
      <c r="LXW863" s="1"/>
      <c r="LXX863" s="1"/>
      <c r="LXY863" s="1"/>
      <c r="LXZ863" s="1"/>
      <c r="LYA863" s="1"/>
      <c r="LYB863" s="1"/>
      <c r="LYC863" s="1"/>
      <c r="LYD863" s="1"/>
      <c r="LYE863" s="1"/>
      <c r="LYF863" s="1"/>
      <c r="LYG863" s="1"/>
      <c r="LYH863" s="1"/>
      <c r="LYI863" s="1"/>
      <c r="LYJ863" s="1"/>
      <c r="LYK863" s="1"/>
      <c r="LYL863" s="1"/>
      <c r="LYM863" s="1"/>
      <c r="LYN863" s="1"/>
      <c r="LYO863" s="1"/>
      <c r="LYP863" s="1"/>
      <c r="LYQ863" s="1"/>
      <c r="LYR863" s="1"/>
      <c r="LYS863" s="1"/>
      <c r="LYT863" s="1"/>
      <c r="LYU863" s="1"/>
      <c r="LYV863" s="1"/>
      <c r="LYW863" s="1"/>
      <c r="LYX863" s="1"/>
      <c r="LYY863" s="1"/>
      <c r="LYZ863" s="1"/>
      <c r="LZA863" s="1"/>
      <c r="LZB863" s="1"/>
      <c r="LZC863" s="1"/>
      <c r="LZD863" s="1"/>
      <c r="LZE863" s="1"/>
      <c r="LZF863" s="1"/>
      <c r="LZG863" s="1"/>
      <c r="LZH863" s="1"/>
      <c r="LZI863" s="1"/>
      <c r="LZJ863" s="1"/>
      <c r="LZK863" s="1"/>
      <c r="LZL863" s="1"/>
      <c r="LZM863" s="1"/>
      <c r="LZN863" s="1"/>
      <c r="LZO863" s="1"/>
      <c r="LZP863" s="1"/>
      <c r="LZQ863" s="1"/>
      <c r="LZR863" s="1"/>
      <c r="LZS863" s="1"/>
      <c r="LZT863" s="1"/>
      <c r="LZU863" s="1"/>
      <c r="LZV863" s="1"/>
      <c r="LZW863" s="1"/>
      <c r="LZX863" s="1"/>
      <c r="LZY863" s="1"/>
      <c r="LZZ863" s="1"/>
      <c r="MAA863" s="1"/>
      <c r="MAB863" s="1"/>
      <c r="MAC863" s="1"/>
      <c r="MAD863" s="1"/>
      <c r="MAE863" s="1"/>
      <c r="MAF863" s="1"/>
      <c r="MAG863" s="1"/>
      <c r="MAH863" s="1"/>
      <c r="MAI863" s="1"/>
      <c r="MAJ863" s="1"/>
      <c r="MAK863" s="1"/>
      <c r="MAL863" s="1"/>
      <c r="MAM863" s="1"/>
      <c r="MAN863" s="1"/>
      <c r="MAO863" s="1"/>
      <c r="MAP863" s="1"/>
      <c r="MAQ863" s="1"/>
      <c r="MAR863" s="1"/>
      <c r="MAS863" s="1"/>
      <c r="MAT863" s="1"/>
      <c r="MAU863" s="1"/>
      <c r="MAV863" s="1"/>
      <c r="MAW863" s="1"/>
      <c r="MAX863" s="1"/>
      <c r="MAY863" s="1"/>
      <c r="MAZ863" s="1"/>
      <c r="MBA863" s="1"/>
      <c r="MBB863" s="1"/>
      <c r="MBC863" s="1"/>
      <c r="MBD863" s="1"/>
      <c r="MBE863" s="1"/>
      <c r="MBF863" s="1"/>
      <c r="MBG863" s="1"/>
      <c r="MBH863" s="1"/>
      <c r="MBI863" s="1"/>
      <c r="MBJ863" s="1"/>
      <c r="MBK863" s="1"/>
      <c r="MBL863" s="1"/>
      <c r="MBM863" s="1"/>
      <c r="MBN863" s="1"/>
      <c r="MBO863" s="1"/>
      <c r="MBP863" s="1"/>
      <c r="MBQ863" s="1"/>
      <c r="MBR863" s="1"/>
      <c r="MBS863" s="1"/>
      <c r="MBT863" s="1"/>
      <c r="MBU863" s="1"/>
      <c r="MBV863" s="1"/>
      <c r="MBW863" s="1"/>
      <c r="MBX863" s="1"/>
      <c r="MBY863" s="1"/>
      <c r="MBZ863" s="1"/>
      <c r="MCA863" s="1"/>
      <c r="MCB863" s="1"/>
      <c r="MCC863" s="1"/>
      <c r="MCD863" s="1"/>
      <c r="MCE863" s="1"/>
      <c r="MCF863" s="1"/>
      <c r="MCG863" s="1"/>
      <c r="MCH863" s="1"/>
      <c r="MCI863" s="1"/>
      <c r="MCJ863" s="1"/>
      <c r="MCK863" s="1"/>
      <c r="MCL863" s="1"/>
      <c r="MCM863" s="1"/>
      <c r="MCN863" s="1"/>
      <c r="MCO863" s="1"/>
      <c r="MCP863" s="1"/>
      <c r="MCQ863" s="1"/>
      <c r="MCR863" s="1"/>
      <c r="MCS863" s="1"/>
      <c r="MCT863" s="1"/>
      <c r="MCU863" s="1"/>
      <c r="MCV863" s="1"/>
      <c r="MCW863" s="1"/>
      <c r="MCX863" s="1"/>
      <c r="MCY863" s="1"/>
      <c r="MCZ863" s="1"/>
      <c r="MDA863" s="1"/>
      <c r="MDB863" s="1"/>
      <c r="MDC863" s="1"/>
      <c r="MDD863" s="1"/>
      <c r="MDE863" s="1"/>
      <c r="MDF863" s="1"/>
      <c r="MDG863" s="1"/>
      <c r="MDH863" s="1"/>
      <c r="MDI863" s="1"/>
      <c r="MDJ863" s="1"/>
      <c r="MDK863" s="1"/>
      <c r="MDL863" s="1"/>
      <c r="MDM863" s="1"/>
      <c r="MDN863" s="1"/>
      <c r="MDO863" s="1"/>
      <c r="MDP863" s="1"/>
      <c r="MDQ863" s="1"/>
      <c r="MDR863" s="1"/>
      <c r="MDS863" s="1"/>
      <c r="MDT863" s="1"/>
      <c r="MDU863" s="1"/>
      <c r="MDV863" s="1"/>
      <c r="MDW863" s="1"/>
      <c r="MDX863" s="1"/>
      <c r="MDY863" s="1"/>
      <c r="MDZ863" s="1"/>
      <c r="MEA863" s="1"/>
      <c r="MEB863" s="1"/>
      <c r="MEC863" s="1"/>
      <c r="MED863" s="1"/>
      <c r="MEE863" s="1"/>
      <c r="MEF863" s="1"/>
      <c r="MEG863" s="1"/>
      <c r="MEH863" s="1"/>
      <c r="MEI863" s="1"/>
      <c r="MEJ863" s="1"/>
      <c r="MEK863" s="1"/>
      <c r="MEL863" s="1"/>
      <c r="MEM863" s="1"/>
      <c r="MEN863" s="1"/>
      <c r="MEO863" s="1"/>
      <c r="MEP863" s="1"/>
      <c r="MEQ863" s="1"/>
      <c r="MER863" s="1"/>
      <c r="MES863" s="1"/>
      <c r="MET863" s="1"/>
      <c r="MEU863" s="1"/>
      <c r="MEV863" s="1"/>
      <c r="MEW863" s="1"/>
      <c r="MEX863" s="1"/>
      <c r="MEY863" s="1"/>
      <c r="MEZ863" s="1"/>
      <c r="MFA863" s="1"/>
      <c r="MFB863" s="1"/>
      <c r="MFC863" s="1"/>
      <c r="MFD863" s="1"/>
      <c r="MFE863" s="1"/>
      <c r="MFF863" s="1"/>
      <c r="MFG863" s="1"/>
      <c r="MFH863" s="1"/>
      <c r="MFI863" s="1"/>
      <c r="MFJ863" s="1"/>
      <c r="MFK863" s="1"/>
      <c r="MFL863" s="1"/>
      <c r="MFM863" s="1"/>
      <c r="MFN863" s="1"/>
      <c r="MFO863" s="1"/>
      <c r="MFP863" s="1"/>
      <c r="MFQ863" s="1"/>
      <c r="MFR863" s="1"/>
      <c r="MFS863" s="1"/>
      <c r="MFT863" s="1"/>
      <c r="MFU863" s="1"/>
      <c r="MFV863" s="1"/>
      <c r="MFW863" s="1"/>
      <c r="MFX863" s="1"/>
      <c r="MFY863" s="1"/>
      <c r="MFZ863" s="1"/>
      <c r="MGA863" s="1"/>
      <c r="MGB863" s="1"/>
      <c r="MGC863" s="1"/>
      <c r="MGD863" s="1"/>
      <c r="MGE863" s="1"/>
      <c r="MGF863" s="1"/>
      <c r="MGG863" s="1"/>
      <c r="MGH863" s="1"/>
      <c r="MGI863" s="1"/>
      <c r="MGJ863" s="1"/>
      <c r="MGK863" s="1"/>
      <c r="MGL863" s="1"/>
      <c r="MGM863" s="1"/>
      <c r="MGN863" s="1"/>
      <c r="MGO863" s="1"/>
      <c r="MGP863" s="1"/>
      <c r="MGQ863" s="1"/>
      <c r="MGR863" s="1"/>
      <c r="MGS863" s="1"/>
      <c r="MGT863" s="1"/>
      <c r="MGU863" s="1"/>
      <c r="MGV863" s="1"/>
      <c r="MGW863" s="1"/>
      <c r="MGX863" s="1"/>
      <c r="MGY863" s="1"/>
      <c r="MGZ863" s="1"/>
      <c r="MHA863" s="1"/>
      <c r="MHB863" s="1"/>
      <c r="MHC863" s="1"/>
      <c r="MHD863" s="1"/>
      <c r="MHE863" s="1"/>
      <c r="MHF863" s="1"/>
      <c r="MHG863" s="1"/>
      <c r="MHH863" s="1"/>
      <c r="MHI863" s="1"/>
      <c r="MHJ863" s="1"/>
      <c r="MHK863" s="1"/>
      <c r="MHL863" s="1"/>
      <c r="MHM863" s="1"/>
      <c r="MHN863" s="1"/>
      <c r="MHO863" s="1"/>
      <c r="MHP863" s="1"/>
      <c r="MHQ863" s="1"/>
      <c r="MHR863" s="1"/>
      <c r="MHS863" s="1"/>
      <c r="MHT863" s="1"/>
      <c r="MHU863" s="1"/>
      <c r="MHV863" s="1"/>
      <c r="MHW863" s="1"/>
      <c r="MHX863" s="1"/>
      <c r="MHY863" s="1"/>
      <c r="MHZ863" s="1"/>
      <c r="MIA863" s="1"/>
      <c r="MIB863" s="1"/>
      <c r="MIC863" s="1"/>
      <c r="MID863" s="1"/>
      <c r="MIE863" s="1"/>
      <c r="MIF863" s="1"/>
      <c r="MIG863" s="1"/>
      <c r="MIH863" s="1"/>
      <c r="MII863" s="1"/>
      <c r="MIJ863" s="1"/>
      <c r="MIK863" s="1"/>
      <c r="MIL863" s="1"/>
      <c r="MIM863" s="1"/>
      <c r="MIN863" s="1"/>
      <c r="MIO863" s="1"/>
      <c r="MIP863" s="1"/>
      <c r="MIQ863" s="1"/>
      <c r="MIR863" s="1"/>
      <c r="MIS863" s="1"/>
      <c r="MIT863" s="1"/>
      <c r="MIU863" s="1"/>
      <c r="MIV863" s="1"/>
      <c r="MIW863" s="1"/>
      <c r="MIX863" s="1"/>
      <c r="MIY863" s="1"/>
      <c r="MIZ863" s="1"/>
      <c r="MJA863" s="1"/>
      <c r="MJB863" s="1"/>
      <c r="MJC863" s="1"/>
      <c r="MJD863" s="1"/>
      <c r="MJE863" s="1"/>
      <c r="MJF863" s="1"/>
      <c r="MJG863" s="1"/>
      <c r="MJH863" s="1"/>
      <c r="MJI863" s="1"/>
      <c r="MJJ863" s="1"/>
      <c r="MJK863" s="1"/>
      <c r="MJL863" s="1"/>
      <c r="MJM863" s="1"/>
      <c r="MJN863" s="1"/>
      <c r="MJO863" s="1"/>
      <c r="MJP863" s="1"/>
      <c r="MJQ863" s="1"/>
      <c r="MJR863" s="1"/>
      <c r="MJS863" s="1"/>
      <c r="MJT863" s="1"/>
      <c r="MJU863" s="1"/>
      <c r="MJV863" s="1"/>
      <c r="MJW863" s="1"/>
      <c r="MJX863" s="1"/>
      <c r="MJY863" s="1"/>
      <c r="MJZ863" s="1"/>
      <c r="MKA863" s="1"/>
      <c r="MKB863" s="1"/>
      <c r="MKC863" s="1"/>
      <c r="MKD863" s="1"/>
      <c r="MKE863" s="1"/>
      <c r="MKF863" s="1"/>
      <c r="MKG863" s="1"/>
      <c r="MKH863" s="1"/>
      <c r="MKI863" s="1"/>
      <c r="MKJ863" s="1"/>
      <c r="MKK863" s="1"/>
      <c r="MKL863" s="1"/>
      <c r="MKM863" s="1"/>
      <c r="MKN863" s="1"/>
      <c r="MKO863" s="1"/>
      <c r="MKP863" s="1"/>
      <c r="MKQ863" s="1"/>
      <c r="MKR863" s="1"/>
      <c r="MKS863" s="1"/>
      <c r="MKT863" s="1"/>
      <c r="MKU863" s="1"/>
      <c r="MKV863" s="1"/>
      <c r="MKW863" s="1"/>
      <c r="MKX863" s="1"/>
      <c r="MKY863" s="1"/>
      <c r="MKZ863" s="1"/>
      <c r="MLA863" s="1"/>
      <c r="MLB863" s="1"/>
      <c r="MLC863" s="1"/>
      <c r="MLD863" s="1"/>
      <c r="MLE863" s="1"/>
      <c r="MLF863" s="1"/>
      <c r="MLG863" s="1"/>
      <c r="MLH863" s="1"/>
      <c r="MLI863" s="1"/>
      <c r="MLJ863" s="1"/>
      <c r="MLK863" s="1"/>
      <c r="MLL863" s="1"/>
      <c r="MLM863" s="1"/>
      <c r="MLN863" s="1"/>
      <c r="MLO863" s="1"/>
      <c r="MLP863" s="1"/>
      <c r="MLQ863" s="1"/>
      <c r="MLR863" s="1"/>
      <c r="MLS863" s="1"/>
      <c r="MLT863" s="1"/>
      <c r="MLU863" s="1"/>
      <c r="MLV863" s="1"/>
      <c r="MLW863" s="1"/>
      <c r="MLX863" s="1"/>
      <c r="MLY863" s="1"/>
      <c r="MLZ863" s="1"/>
      <c r="MMA863" s="1"/>
      <c r="MMB863" s="1"/>
      <c r="MMC863" s="1"/>
      <c r="MMD863" s="1"/>
      <c r="MME863" s="1"/>
      <c r="MMF863" s="1"/>
      <c r="MMG863" s="1"/>
      <c r="MMH863" s="1"/>
      <c r="MMI863" s="1"/>
      <c r="MMJ863" s="1"/>
      <c r="MMK863" s="1"/>
      <c r="MML863" s="1"/>
      <c r="MMM863" s="1"/>
      <c r="MMN863" s="1"/>
      <c r="MMO863" s="1"/>
      <c r="MMP863" s="1"/>
      <c r="MMQ863" s="1"/>
      <c r="MMR863" s="1"/>
      <c r="MMS863" s="1"/>
      <c r="MMT863" s="1"/>
      <c r="MMU863" s="1"/>
      <c r="MMV863" s="1"/>
      <c r="MMW863" s="1"/>
      <c r="MMX863" s="1"/>
      <c r="MMY863" s="1"/>
      <c r="MMZ863" s="1"/>
      <c r="MNA863" s="1"/>
      <c r="MNB863" s="1"/>
      <c r="MNC863" s="1"/>
      <c r="MND863" s="1"/>
      <c r="MNE863" s="1"/>
      <c r="MNF863" s="1"/>
      <c r="MNG863" s="1"/>
      <c r="MNH863" s="1"/>
      <c r="MNI863" s="1"/>
      <c r="MNJ863" s="1"/>
      <c r="MNK863" s="1"/>
      <c r="MNL863" s="1"/>
      <c r="MNM863" s="1"/>
      <c r="MNN863" s="1"/>
      <c r="MNO863" s="1"/>
      <c r="MNP863" s="1"/>
      <c r="MNQ863" s="1"/>
      <c r="MNR863" s="1"/>
      <c r="MNS863" s="1"/>
      <c r="MNT863" s="1"/>
      <c r="MNU863" s="1"/>
      <c r="MNV863" s="1"/>
      <c r="MNW863" s="1"/>
      <c r="MNX863" s="1"/>
      <c r="MNY863" s="1"/>
      <c r="MNZ863" s="1"/>
      <c r="MOA863" s="1"/>
      <c r="MOB863" s="1"/>
      <c r="MOC863" s="1"/>
      <c r="MOD863" s="1"/>
      <c r="MOE863" s="1"/>
      <c r="MOF863" s="1"/>
      <c r="MOG863" s="1"/>
      <c r="MOH863" s="1"/>
      <c r="MOI863" s="1"/>
      <c r="MOJ863" s="1"/>
      <c r="MOK863" s="1"/>
      <c r="MOL863" s="1"/>
      <c r="MOM863" s="1"/>
      <c r="MON863" s="1"/>
      <c r="MOO863" s="1"/>
      <c r="MOP863" s="1"/>
      <c r="MOQ863" s="1"/>
      <c r="MOR863" s="1"/>
      <c r="MOS863" s="1"/>
      <c r="MOT863" s="1"/>
      <c r="MOU863" s="1"/>
      <c r="MOV863" s="1"/>
      <c r="MOW863" s="1"/>
      <c r="MOX863" s="1"/>
      <c r="MOY863" s="1"/>
      <c r="MOZ863" s="1"/>
      <c r="MPA863" s="1"/>
      <c r="MPB863" s="1"/>
      <c r="MPC863" s="1"/>
      <c r="MPD863" s="1"/>
      <c r="MPE863" s="1"/>
      <c r="MPF863" s="1"/>
      <c r="MPG863" s="1"/>
      <c r="MPH863" s="1"/>
      <c r="MPI863" s="1"/>
      <c r="MPJ863" s="1"/>
      <c r="MPK863" s="1"/>
      <c r="MPL863" s="1"/>
      <c r="MPM863" s="1"/>
      <c r="MPN863" s="1"/>
      <c r="MPO863" s="1"/>
      <c r="MPP863" s="1"/>
      <c r="MPQ863" s="1"/>
      <c r="MPR863" s="1"/>
      <c r="MPS863" s="1"/>
      <c r="MPT863" s="1"/>
      <c r="MPU863" s="1"/>
      <c r="MPV863" s="1"/>
      <c r="MPW863" s="1"/>
      <c r="MPX863" s="1"/>
      <c r="MPY863" s="1"/>
      <c r="MPZ863" s="1"/>
      <c r="MQA863" s="1"/>
      <c r="MQB863" s="1"/>
      <c r="MQC863" s="1"/>
      <c r="MQD863" s="1"/>
      <c r="MQE863" s="1"/>
      <c r="MQF863" s="1"/>
      <c r="MQG863" s="1"/>
      <c r="MQH863" s="1"/>
      <c r="MQI863" s="1"/>
      <c r="MQJ863" s="1"/>
      <c r="MQK863" s="1"/>
      <c r="MQL863" s="1"/>
      <c r="MQM863" s="1"/>
      <c r="MQN863" s="1"/>
      <c r="MQO863" s="1"/>
      <c r="MQP863" s="1"/>
      <c r="MQQ863" s="1"/>
      <c r="MQR863" s="1"/>
      <c r="MQS863" s="1"/>
      <c r="MQT863" s="1"/>
      <c r="MQU863" s="1"/>
      <c r="MQV863" s="1"/>
      <c r="MQW863" s="1"/>
      <c r="MQX863" s="1"/>
      <c r="MQY863" s="1"/>
      <c r="MQZ863" s="1"/>
      <c r="MRA863" s="1"/>
      <c r="MRB863" s="1"/>
      <c r="MRC863" s="1"/>
      <c r="MRD863" s="1"/>
      <c r="MRE863" s="1"/>
      <c r="MRF863" s="1"/>
      <c r="MRG863" s="1"/>
      <c r="MRH863" s="1"/>
      <c r="MRI863" s="1"/>
      <c r="MRJ863" s="1"/>
      <c r="MRK863" s="1"/>
      <c r="MRL863" s="1"/>
      <c r="MRM863" s="1"/>
      <c r="MRN863" s="1"/>
      <c r="MRO863" s="1"/>
      <c r="MRP863" s="1"/>
      <c r="MRQ863" s="1"/>
      <c r="MRR863" s="1"/>
      <c r="MRS863" s="1"/>
      <c r="MRT863" s="1"/>
      <c r="MRU863" s="1"/>
      <c r="MRV863" s="1"/>
      <c r="MRW863" s="1"/>
      <c r="MRX863" s="1"/>
      <c r="MRY863" s="1"/>
      <c r="MRZ863" s="1"/>
      <c r="MSA863" s="1"/>
      <c r="MSB863" s="1"/>
      <c r="MSC863" s="1"/>
      <c r="MSD863" s="1"/>
      <c r="MSE863" s="1"/>
      <c r="MSF863" s="1"/>
      <c r="MSG863" s="1"/>
      <c r="MSH863" s="1"/>
      <c r="MSI863" s="1"/>
      <c r="MSJ863" s="1"/>
      <c r="MSK863" s="1"/>
      <c r="MSL863" s="1"/>
      <c r="MSM863" s="1"/>
      <c r="MSN863" s="1"/>
      <c r="MSO863" s="1"/>
      <c r="MSP863" s="1"/>
      <c r="MSQ863" s="1"/>
      <c r="MSR863" s="1"/>
      <c r="MSS863" s="1"/>
      <c r="MST863" s="1"/>
      <c r="MSU863" s="1"/>
      <c r="MSV863" s="1"/>
      <c r="MSW863" s="1"/>
      <c r="MSX863" s="1"/>
      <c r="MSY863" s="1"/>
      <c r="MSZ863" s="1"/>
      <c r="MTA863" s="1"/>
      <c r="MTB863" s="1"/>
      <c r="MTC863" s="1"/>
      <c r="MTD863" s="1"/>
      <c r="MTE863" s="1"/>
      <c r="MTF863" s="1"/>
      <c r="MTG863" s="1"/>
      <c r="MTH863" s="1"/>
      <c r="MTI863" s="1"/>
      <c r="MTJ863" s="1"/>
      <c r="MTK863" s="1"/>
      <c r="MTL863" s="1"/>
      <c r="MTM863" s="1"/>
      <c r="MTN863" s="1"/>
      <c r="MTO863" s="1"/>
      <c r="MTP863" s="1"/>
      <c r="MTQ863" s="1"/>
      <c r="MTR863" s="1"/>
      <c r="MTS863" s="1"/>
      <c r="MTT863" s="1"/>
      <c r="MTU863" s="1"/>
      <c r="MTV863" s="1"/>
      <c r="MTW863" s="1"/>
      <c r="MTX863" s="1"/>
      <c r="MTY863" s="1"/>
      <c r="MTZ863" s="1"/>
      <c r="MUA863" s="1"/>
      <c r="MUB863" s="1"/>
      <c r="MUC863" s="1"/>
      <c r="MUD863" s="1"/>
      <c r="MUE863" s="1"/>
      <c r="MUF863" s="1"/>
      <c r="MUG863" s="1"/>
      <c r="MUH863" s="1"/>
      <c r="MUI863" s="1"/>
      <c r="MUJ863" s="1"/>
      <c r="MUK863" s="1"/>
      <c r="MUL863" s="1"/>
      <c r="MUM863" s="1"/>
      <c r="MUN863" s="1"/>
      <c r="MUO863" s="1"/>
      <c r="MUP863" s="1"/>
      <c r="MUQ863" s="1"/>
      <c r="MUR863" s="1"/>
      <c r="MUS863" s="1"/>
      <c r="MUT863" s="1"/>
      <c r="MUU863" s="1"/>
      <c r="MUV863" s="1"/>
      <c r="MUW863" s="1"/>
      <c r="MUX863" s="1"/>
      <c r="MUY863" s="1"/>
      <c r="MUZ863" s="1"/>
      <c r="MVA863" s="1"/>
      <c r="MVB863" s="1"/>
      <c r="MVC863" s="1"/>
      <c r="MVD863" s="1"/>
      <c r="MVE863" s="1"/>
      <c r="MVF863" s="1"/>
      <c r="MVG863" s="1"/>
      <c r="MVH863" s="1"/>
      <c r="MVI863" s="1"/>
      <c r="MVJ863" s="1"/>
      <c r="MVK863" s="1"/>
      <c r="MVL863" s="1"/>
      <c r="MVM863" s="1"/>
      <c r="MVN863" s="1"/>
      <c r="MVO863" s="1"/>
      <c r="MVP863" s="1"/>
      <c r="MVQ863" s="1"/>
      <c r="MVR863" s="1"/>
      <c r="MVS863" s="1"/>
      <c r="MVT863" s="1"/>
      <c r="MVU863" s="1"/>
      <c r="MVV863" s="1"/>
      <c r="MVW863" s="1"/>
      <c r="MVX863" s="1"/>
      <c r="MVY863" s="1"/>
      <c r="MVZ863" s="1"/>
      <c r="MWA863" s="1"/>
      <c r="MWB863" s="1"/>
      <c r="MWC863" s="1"/>
      <c r="MWD863" s="1"/>
      <c r="MWE863" s="1"/>
      <c r="MWF863" s="1"/>
      <c r="MWG863" s="1"/>
      <c r="MWH863" s="1"/>
      <c r="MWI863" s="1"/>
      <c r="MWJ863" s="1"/>
      <c r="MWK863" s="1"/>
      <c r="MWL863" s="1"/>
      <c r="MWM863" s="1"/>
      <c r="MWN863" s="1"/>
      <c r="MWO863" s="1"/>
      <c r="MWP863" s="1"/>
      <c r="MWQ863" s="1"/>
      <c r="MWR863" s="1"/>
      <c r="MWS863" s="1"/>
      <c r="MWT863" s="1"/>
      <c r="MWU863" s="1"/>
      <c r="MWV863" s="1"/>
      <c r="MWW863" s="1"/>
      <c r="MWX863" s="1"/>
      <c r="MWY863" s="1"/>
      <c r="MWZ863" s="1"/>
      <c r="MXA863" s="1"/>
      <c r="MXB863" s="1"/>
      <c r="MXC863" s="1"/>
      <c r="MXD863" s="1"/>
      <c r="MXE863" s="1"/>
      <c r="MXF863" s="1"/>
      <c r="MXG863" s="1"/>
      <c r="MXH863" s="1"/>
      <c r="MXI863" s="1"/>
      <c r="MXJ863" s="1"/>
      <c r="MXK863" s="1"/>
      <c r="MXL863" s="1"/>
      <c r="MXM863" s="1"/>
      <c r="MXN863" s="1"/>
      <c r="MXO863" s="1"/>
      <c r="MXP863" s="1"/>
      <c r="MXQ863" s="1"/>
      <c r="MXR863" s="1"/>
      <c r="MXS863" s="1"/>
      <c r="MXT863" s="1"/>
      <c r="MXU863" s="1"/>
      <c r="MXV863" s="1"/>
      <c r="MXW863" s="1"/>
      <c r="MXX863" s="1"/>
      <c r="MXY863" s="1"/>
      <c r="MXZ863" s="1"/>
      <c r="MYA863" s="1"/>
      <c r="MYB863" s="1"/>
      <c r="MYC863" s="1"/>
      <c r="MYD863" s="1"/>
      <c r="MYE863" s="1"/>
      <c r="MYF863" s="1"/>
      <c r="MYG863" s="1"/>
      <c r="MYH863" s="1"/>
      <c r="MYI863" s="1"/>
      <c r="MYJ863" s="1"/>
      <c r="MYK863" s="1"/>
      <c r="MYL863" s="1"/>
      <c r="MYM863" s="1"/>
      <c r="MYN863" s="1"/>
      <c r="MYO863" s="1"/>
      <c r="MYP863" s="1"/>
      <c r="MYQ863" s="1"/>
      <c r="MYR863" s="1"/>
      <c r="MYS863" s="1"/>
      <c r="MYT863" s="1"/>
      <c r="MYU863" s="1"/>
      <c r="MYV863" s="1"/>
      <c r="MYW863" s="1"/>
      <c r="MYX863" s="1"/>
      <c r="MYY863" s="1"/>
      <c r="MYZ863" s="1"/>
      <c r="MZA863" s="1"/>
      <c r="MZB863" s="1"/>
      <c r="MZC863" s="1"/>
      <c r="MZD863" s="1"/>
      <c r="MZE863" s="1"/>
      <c r="MZF863" s="1"/>
      <c r="MZG863" s="1"/>
      <c r="MZH863" s="1"/>
      <c r="MZI863" s="1"/>
      <c r="MZJ863" s="1"/>
      <c r="MZK863" s="1"/>
      <c r="MZL863" s="1"/>
      <c r="MZM863" s="1"/>
      <c r="MZN863" s="1"/>
      <c r="MZO863" s="1"/>
      <c r="MZP863" s="1"/>
      <c r="MZQ863" s="1"/>
      <c r="MZR863" s="1"/>
      <c r="MZS863" s="1"/>
      <c r="MZT863" s="1"/>
      <c r="MZU863" s="1"/>
      <c r="MZV863" s="1"/>
      <c r="MZW863" s="1"/>
      <c r="MZX863" s="1"/>
      <c r="MZY863" s="1"/>
      <c r="MZZ863" s="1"/>
      <c r="NAA863" s="1"/>
      <c r="NAB863" s="1"/>
      <c r="NAC863" s="1"/>
      <c r="NAD863" s="1"/>
      <c r="NAE863" s="1"/>
      <c r="NAF863" s="1"/>
      <c r="NAG863" s="1"/>
      <c r="NAH863" s="1"/>
      <c r="NAI863" s="1"/>
      <c r="NAJ863" s="1"/>
      <c r="NAK863" s="1"/>
      <c r="NAL863" s="1"/>
      <c r="NAM863" s="1"/>
      <c r="NAN863" s="1"/>
      <c r="NAO863" s="1"/>
      <c r="NAP863" s="1"/>
      <c r="NAQ863" s="1"/>
      <c r="NAR863" s="1"/>
      <c r="NAS863" s="1"/>
      <c r="NAT863" s="1"/>
      <c r="NAU863" s="1"/>
      <c r="NAV863" s="1"/>
      <c r="NAW863" s="1"/>
      <c r="NAX863" s="1"/>
      <c r="NAY863" s="1"/>
      <c r="NAZ863" s="1"/>
      <c r="NBA863" s="1"/>
      <c r="NBB863" s="1"/>
      <c r="NBC863" s="1"/>
      <c r="NBD863" s="1"/>
      <c r="NBE863" s="1"/>
      <c r="NBF863" s="1"/>
      <c r="NBG863" s="1"/>
      <c r="NBH863" s="1"/>
      <c r="NBI863" s="1"/>
      <c r="NBJ863" s="1"/>
      <c r="NBK863" s="1"/>
      <c r="NBL863" s="1"/>
      <c r="NBM863" s="1"/>
      <c r="NBN863" s="1"/>
      <c r="NBO863" s="1"/>
      <c r="NBP863" s="1"/>
      <c r="NBQ863" s="1"/>
      <c r="NBR863" s="1"/>
      <c r="NBS863" s="1"/>
      <c r="NBT863" s="1"/>
      <c r="NBU863" s="1"/>
      <c r="NBV863" s="1"/>
      <c r="NBW863" s="1"/>
      <c r="NBX863" s="1"/>
      <c r="NBY863" s="1"/>
      <c r="NBZ863" s="1"/>
      <c r="NCA863" s="1"/>
      <c r="NCB863" s="1"/>
      <c r="NCC863" s="1"/>
      <c r="NCD863" s="1"/>
      <c r="NCE863" s="1"/>
      <c r="NCF863" s="1"/>
      <c r="NCG863" s="1"/>
      <c r="NCH863" s="1"/>
      <c r="NCI863" s="1"/>
      <c r="NCJ863" s="1"/>
      <c r="NCK863" s="1"/>
      <c r="NCL863" s="1"/>
      <c r="NCM863" s="1"/>
      <c r="NCN863" s="1"/>
      <c r="NCO863" s="1"/>
      <c r="NCP863" s="1"/>
      <c r="NCQ863" s="1"/>
      <c r="NCR863" s="1"/>
      <c r="NCS863" s="1"/>
      <c r="NCT863" s="1"/>
      <c r="NCU863" s="1"/>
      <c r="NCV863" s="1"/>
      <c r="NCW863" s="1"/>
      <c r="NCX863" s="1"/>
      <c r="NCY863" s="1"/>
      <c r="NCZ863" s="1"/>
      <c r="NDA863" s="1"/>
      <c r="NDB863" s="1"/>
      <c r="NDC863" s="1"/>
      <c r="NDD863" s="1"/>
      <c r="NDE863" s="1"/>
      <c r="NDF863" s="1"/>
      <c r="NDG863" s="1"/>
      <c r="NDH863" s="1"/>
      <c r="NDI863" s="1"/>
      <c r="NDJ863" s="1"/>
      <c r="NDK863" s="1"/>
      <c r="NDL863" s="1"/>
      <c r="NDM863" s="1"/>
      <c r="NDN863" s="1"/>
      <c r="NDO863" s="1"/>
      <c r="NDP863" s="1"/>
      <c r="NDQ863" s="1"/>
      <c r="NDR863" s="1"/>
      <c r="NDS863" s="1"/>
      <c r="NDT863" s="1"/>
      <c r="NDU863" s="1"/>
      <c r="NDV863" s="1"/>
      <c r="NDW863" s="1"/>
      <c r="NDX863" s="1"/>
      <c r="NDY863" s="1"/>
      <c r="NDZ863" s="1"/>
      <c r="NEA863" s="1"/>
      <c r="NEB863" s="1"/>
      <c r="NEC863" s="1"/>
      <c r="NED863" s="1"/>
      <c r="NEE863" s="1"/>
      <c r="NEF863" s="1"/>
      <c r="NEG863" s="1"/>
      <c r="NEH863" s="1"/>
      <c r="NEI863" s="1"/>
      <c r="NEJ863" s="1"/>
      <c r="NEK863" s="1"/>
      <c r="NEL863" s="1"/>
      <c r="NEM863" s="1"/>
      <c r="NEN863" s="1"/>
      <c r="NEO863" s="1"/>
      <c r="NEP863" s="1"/>
      <c r="NEQ863" s="1"/>
      <c r="NER863" s="1"/>
      <c r="NES863" s="1"/>
      <c r="NET863" s="1"/>
      <c r="NEU863" s="1"/>
      <c r="NEV863" s="1"/>
      <c r="NEW863" s="1"/>
      <c r="NEX863" s="1"/>
      <c r="NEY863" s="1"/>
      <c r="NEZ863" s="1"/>
      <c r="NFA863" s="1"/>
      <c r="NFB863" s="1"/>
      <c r="NFC863" s="1"/>
      <c r="NFD863" s="1"/>
      <c r="NFE863" s="1"/>
      <c r="NFF863" s="1"/>
      <c r="NFG863" s="1"/>
      <c r="NFH863" s="1"/>
      <c r="NFI863" s="1"/>
      <c r="NFJ863" s="1"/>
      <c r="NFK863" s="1"/>
      <c r="NFL863" s="1"/>
      <c r="NFM863" s="1"/>
      <c r="NFN863" s="1"/>
      <c r="NFO863" s="1"/>
      <c r="NFP863" s="1"/>
      <c r="NFQ863" s="1"/>
      <c r="NFR863" s="1"/>
      <c r="NFS863" s="1"/>
      <c r="NFT863" s="1"/>
      <c r="NFU863" s="1"/>
      <c r="NFV863" s="1"/>
      <c r="NFW863" s="1"/>
      <c r="NFX863" s="1"/>
      <c r="NFY863" s="1"/>
      <c r="NFZ863" s="1"/>
      <c r="NGA863" s="1"/>
      <c r="NGB863" s="1"/>
      <c r="NGC863" s="1"/>
      <c r="NGD863" s="1"/>
      <c r="NGE863" s="1"/>
      <c r="NGF863" s="1"/>
      <c r="NGG863" s="1"/>
      <c r="NGH863" s="1"/>
      <c r="NGI863" s="1"/>
      <c r="NGJ863" s="1"/>
      <c r="NGK863" s="1"/>
      <c r="NGL863" s="1"/>
      <c r="NGM863" s="1"/>
      <c r="NGN863" s="1"/>
      <c r="NGO863" s="1"/>
      <c r="NGP863" s="1"/>
      <c r="NGQ863" s="1"/>
      <c r="NGR863" s="1"/>
      <c r="NGS863" s="1"/>
      <c r="NGT863" s="1"/>
      <c r="NGU863" s="1"/>
      <c r="NGV863" s="1"/>
      <c r="NGW863" s="1"/>
      <c r="NGX863" s="1"/>
      <c r="NGY863" s="1"/>
      <c r="NGZ863" s="1"/>
      <c r="NHA863" s="1"/>
      <c r="NHB863" s="1"/>
      <c r="NHC863" s="1"/>
      <c r="NHD863" s="1"/>
      <c r="NHE863" s="1"/>
      <c r="NHF863" s="1"/>
      <c r="NHG863" s="1"/>
      <c r="NHH863" s="1"/>
      <c r="NHI863" s="1"/>
      <c r="NHJ863" s="1"/>
      <c r="NHK863" s="1"/>
      <c r="NHL863" s="1"/>
      <c r="NHM863" s="1"/>
      <c r="NHN863" s="1"/>
      <c r="NHO863" s="1"/>
      <c r="NHP863" s="1"/>
      <c r="NHQ863" s="1"/>
      <c r="NHR863" s="1"/>
      <c r="NHS863" s="1"/>
      <c r="NHT863" s="1"/>
      <c r="NHU863" s="1"/>
      <c r="NHV863" s="1"/>
      <c r="NHW863" s="1"/>
      <c r="NHX863" s="1"/>
      <c r="NHY863" s="1"/>
      <c r="NHZ863" s="1"/>
      <c r="NIA863" s="1"/>
      <c r="NIB863" s="1"/>
      <c r="NIC863" s="1"/>
      <c r="NID863" s="1"/>
      <c r="NIE863" s="1"/>
      <c r="NIF863" s="1"/>
      <c r="NIG863" s="1"/>
      <c r="NIH863" s="1"/>
      <c r="NII863" s="1"/>
      <c r="NIJ863" s="1"/>
      <c r="NIK863" s="1"/>
      <c r="NIL863" s="1"/>
      <c r="NIM863" s="1"/>
      <c r="NIN863" s="1"/>
      <c r="NIO863" s="1"/>
      <c r="NIP863" s="1"/>
      <c r="NIQ863" s="1"/>
      <c r="NIR863" s="1"/>
      <c r="NIS863" s="1"/>
      <c r="NIT863" s="1"/>
      <c r="NIU863" s="1"/>
      <c r="NIV863" s="1"/>
      <c r="NIW863" s="1"/>
      <c r="NIX863" s="1"/>
      <c r="NIY863" s="1"/>
      <c r="NIZ863" s="1"/>
      <c r="NJA863" s="1"/>
      <c r="NJB863" s="1"/>
      <c r="NJC863" s="1"/>
      <c r="NJD863" s="1"/>
      <c r="NJE863" s="1"/>
      <c r="NJF863" s="1"/>
      <c r="NJG863" s="1"/>
      <c r="NJH863" s="1"/>
      <c r="NJI863" s="1"/>
      <c r="NJJ863" s="1"/>
      <c r="NJK863" s="1"/>
      <c r="NJL863" s="1"/>
      <c r="NJM863" s="1"/>
      <c r="NJN863" s="1"/>
      <c r="NJO863" s="1"/>
      <c r="NJP863" s="1"/>
      <c r="NJQ863" s="1"/>
      <c r="NJR863" s="1"/>
      <c r="NJS863" s="1"/>
      <c r="NJT863" s="1"/>
      <c r="NJU863" s="1"/>
      <c r="NJV863" s="1"/>
      <c r="NJW863" s="1"/>
      <c r="NJX863" s="1"/>
      <c r="NJY863" s="1"/>
      <c r="NJZ863" s="1"/>
      <c r="NKA863" s="1"/>
      <c r="NKB863" s="1"/>
      <c r="NKC863" s="1"/>
      <c r="NKD863" s="1"/>
      <c r="NKE863" s="1"/>
      <c r="NKF863" s="1"/>
      <c r="NKG863" s="1"/>
      <c r="NKH863" s="1"/>
      <c r="NKI863" s="1"/>
      <c r="NKJ863" s="1"/>
      <c r="NKK863" s="1"/>
      <c r="NKL863" s="1"/>
      <c r="NKM863" s="1"/>
      <c r="NKN863" s="1"/>
      <c r="NKO863" s="1"/>
      <c r="NKP863" s="1"/>
      <c r="NKQ863" s="1"/>
      <c r="NKR863" s="1"/>
      <c r="NKS863" s="1"/>
      <c r="NKT863" s="1"/>
      <c r="NKU863" s="1"/>
      <c r="NKV863" s="1"/>
      <c r="NKW863" s="1"/>
      <c r="NKX863" s="1"/>
      <c r="NKY863" s="1"/>
      <c r="NKZ863" s="1"/>
      <c r="NLA863" s="1"/>
      <c r="NLB863" s="1"/>
      <c r="NLC863" s="1"/>
      <c r="NLD863" s="1"/>
      <c r="NLE863" s="1"/>
      <c r="NLF863" s="1"/>
      <c r="NLG863" s="1"/>
      <c r="NLH863" s="1"/>
      <c r="NLI863" s="1"/>
      <c r="NLJ863" s="1"/>
      <c r="NLK863" s="1"/>
      <c r="NLL863" s="1"/>
      <c r="NLM863" s="1"/>
      <c r="NLN863" s="1"/>
      <c r="NLO863" s="1"/>
      <c r="NLP863" s="1"/>
      <c r="NLQ863" s="1"/>
      <c r="NLR863" s="1"/>
      <c r="NLS863" s="1"/>
      <c r="NLT863" s="1"/>
      <c r="NLU863" s="1"/>
      <c r="NLV863" s="1"/>
      <c r="NLW863" s="1"/>
      <c r="NLX863" s="1"/>
      <c r="NLY863" s="1"/>
      <c r="NLZ863" s="1"/>
      <c r="NMA863" s="1"/>
      <c r="NMB863" s="1"/>
      <c r="NMC863" s="1"/>
      <c r="NMD863" s="1"/>
      <c r="NME863" s="1"/>
      <c r="NMF863" s="1"/>
      <c r="NMG863" s="1"/>
      <c r="NMH863" s="1"/>
      <c r="NMI863" s="1"/>
      <c r="NMJ863" s="1"/>
      <c r="NMK863" s="1"/>
      <c r="NML863" s="1"/>
      <c r="NMM863" s="1"/>
      <c r="NMN863" s="1"/>
      <c r="NMO863" s="1"/>
      <c r="NMP863" s="1"/>
      <c r="NMQ863" s="1"/>
      <c r="NMR863" s="1"/>
      <c r="NMS863" s="1"/>
      <c r="NMT863" s="1"/>
      <c r="NMU863" s="1"/>
      <c r="NMV863" s="1"/>
      <c r="NMW863" s="1"/>
      <c r="NMX863" s="1"/>
      <c r="NMY863" s="1"/>
      <c r="NMZ863" s="1"/>
      <c r="NNA863" s="1"/>
      <c r="NNB863" s="1"/>
      <c r="NNC863" s="1"/>
      <c r="NND863" s="1"/>
      <c r="NNE863" s="1"/>
      <c r="NNF863" s="1"/>
      <c r="NNG863" s="1"/>
      <c r="NNH863" s="1"/>
      <c r="NNI863" s="1"/>
      <c r="NNJ863" s="1"/>
      <c r="NNK863" s="1"/>
      <c r="NNL863" s="1"/>
      <c r="NNM863" s="1"/>
      <c r="NNN863" s="1"/>
      <c r="NNO863" s="1"/>
      <c r="NNP863" s="1"/>
      <c r="NNQ863" s="1"/>
      <c r="NNR863" s="1"/>
      <c r="NNS863" s="1"/>
      <c r="NNT863" s="1"/>
      <c r="NNU863" s="1"/>
      <c r="NNV863" s="1"/>
      <c r="NNW863" s="1"/>
      <c r="NNX863" s="1"/>
      <c r="NNY863" s="1"/>
      <c r="NNZ863" s="1"/>
      <c r="NOA863" s="1"/>
      <c r="NOB863" s="1"/>
      <c r="NOC863" s="1"/>
      <c r="NOD863" s="1"/>
      <c r="NOE863" s="1"/>
      <c r="NOF863" s="1"/>
      <c r="NOG863" s="1"/>
      <c r="NOH863" s="1"/>
      <c r="NOI863" s="1"/>
      <c r="NOJ863" s="1"/>
      <c r="NOK863" s="1"/>
      <c r="NOL863" s="1"/>
      <c r="NOM863" s="1"/>
      <c r="NON863" s="1"/>
      <c r="NOO863" s="1"/>
      <c r="NOP863" s="1"/>
      <c r="NOQ863" s="1"/>
      <c r="NOR863" s="1"/>
      <c r="NOS863" s="1"/>
      <c r="NOT863" s="1"/>
      <c r="NOU863" s="1"/>
      <c r="NOV863" s="1"/>
      <c r="NOW863" s="1"/>
      <c r="NOX863" s="1"/>
      <c r="NOY863" s="1"/>
      <c r="NOZ863" s="1"/>
      <c r="NPA863" s="1"/>
      <c r="NPB863" s="1"/>
      <c r="NPC863" s="1"/>
      <c r="NPD863" s="1"/>
      <c r="NPE863" s="1"/>
      <c r="NPF863" s="1"/>
      <c r="NPG863" s="1"/>
      <c r="NPH863" s="1"/>
      <c r="NPI863" s="1"/>
      <c r="NPJ863" s="1"/>
      <c r="NPK863" s="1"/>
      <c r="NPL863" s="1"/>
      <c r="NPM863" s="1"/>
      <c r="NPN863" s="1"/>
      <c r="NPO863" s="1"/>
      <c r="NPP863" s="1"/>
      <c r="NPQ863" s="1"/>
      <c r="NPR863" s="1"/>
      <c r="NPS863" s="1"/>
      <c r="NPT863" s="1"/>
      <c r="NPU863" s="1"/>
      <c r="NPV863" s="1"/>
      <c r="NPW863" s="1"/>
      <c r="NPX863" s="1"/>
      <c r="NPY863" s="1"/>
      <c r="NPZ863" s="1"/>
      <c r="NQA863" s="1"/>
      <c r="NQB863" s="1"/>
      <c r="NQC863" s="1"/>
      <c r="NQD863" s="1"/>
      <c r="NQE863" s="1"/>
      <c r="NQF863" s="1"/>
      <c r="NQG863" s="1"/>
      <c r="NQH863" s="1"/>
      <c r="NQI863" s="1"/>
      <c r="NQJ863" s="1"/>
      <c r="NQK863" s="1"/>
      <c r="NQL863" s="1"/>
      <c r="NQM863" s="1"/>
      <c r="NQN863" s="1"/>
      <c r="NQO863" s="1"/>
      <c r="NQP863" s="1"/>
      <c r="NQQ863" s="1"/>
      <c r="NQR863" s="1"/>
      <c r="NQS863" s="1"/>
      <c r="NQT863" s="1"/>
      <c r="NQU863" s="1"/>
      <c r="NQV863" s="1"/>
      <c r="NQW863" s="1"/>
      <c r="NQX863" s="1"/>
      <c r="NQY863" s="1"/>
      <c r="NQZ863" s="1"/>
      <c r="NRA863" s="1"/>
      <c r="NRB863" s="1"/>
      <c r="NRC863" s="1"/>
      <c r="NRD863" s="1"/>
      <c r="NRE863" s="1"/>
      <c r="NRF863" s="1"/>
      <c r="NRG863" s="1"/>
      <c r="NRH863" s="1"/>
      <c r="NRI863" s="1"/>
      <c r="NRJ863" s="1"/>
      <c r="NRK863" s="1"/>
      <c r="NRL863" s="1"/>
      <c r="NRM863" s="1"/>
      <c r="NRN863" s="1"/>
      <c r="NRO863" s="1"/>
      <c r="NRP863" s="1"/>
      <c r="NRQ863" s="1"/>
      <c r="NRR863" s="1"/>
      <c r="NRS863" s="1"/>
      <c r="NRT863" s="1"/>
      <c r="NRU863" s="1"/>
      <c r="NRV863" s="1"/>
      <c r="NRW863" s="1"/>
      <c r="NRX863" s="1"/>
      <c r="NRY863" s="1"/>
      <c r="NRZ863" s="1"/>
      <c r="NSA863" s="1"/>
      <c r="NSB863" s="1"/>
      <c r="NSC863" s="1"/>
      <c r="NSD863" s="1"/>
      <c r="NSE863" s="1"/>
      <c r="NSF863" s="1"/>
      <c r="NSG863" s="1"/>
      <c r="NSH863" s="1"/>
      <c r="NSI863" s="1"/>
      <c r="NSJ863" s="1"/>
      <c r="NSK863" s="1"/>
      <c r="NSL863" s="1"/>
      <c r="NSM863" s="1"/>
      <c r="NSN863" s="1"/>
      <c r="NSO863" s="1"/>
      <c r="NSP863" s="1"/>
      <c r="NSQ863" s="1"/>
      <c r="NSR863" s="1"/>
      <c r="NSS863" s="1"/>
      <c r="NST863" s="1"/>
      <c r="NSU863" s="1"/>
      <c r="NSV863" s="1"/>
      <c r="NSW863" s="1"/>
      <c r="NSX863" s="1"/>
      <c r="NSY863" s="1"/>
      <c r="NSZ863" s="1"/>
      <c r="NTA863" s="1"/>
      <c r="NTB863" s="1"/>
      <c r="NTC863" s="1"/>
      <c r="NTD863" s="1"/>
      <c r="NTE863" s="1"/>
      <c r="NTF863" s="1"/>
      <c r="NTG863" s="1"/>
      <c r="NTH863" s="1"/>
      <c r="NTI863" s="1"/>
      <c r="NTJ863" s="1"/>
      <c r="NTK863" s="1"/>
      <c r="NTL863" s="1"/>
      <c r="NTM863" s="1"/>
      <c r="NTN863" s="1"/>
      <c r="NTO863" s="1"/>
      <c r="NTP863" s="1"/>
      <c r="NTQ863" s="1"/>
      <c r="NTR863" s="1"/>
      <c r="NTS863" s="1"/>
      <c r="NTT863" s="1"/>
      <c r="NTU863" s="1"/>
      <c r="NTV863" s="1"/>
      <c r="NTW863" s="1"/>
      <c r="NTX863" s="1"/>
      <c r="NTY863" s="1"/>
      <c r="NTZ863" s="1"/>
      <c r="NUA863" s="1"/>
      <c r="NUB863" s="1"/>
      <c r="NUC863" s="1"/>
      <c r="NUD863" s="1"/>
      <c r="NUE863" s="1"/>
      <c r="NUF863" s="1"/>
      <c r="NUG863" s="1"/>
      <c r="NUH863" s="1"/>
      <c r="NUI863" s="1"/>
      <c r="NUJ863" s="1"/>
      <c r="NUK863" s="1"/>
      <c r="NUL863" s="1"/>
      <c r="NUM863" s="1"/>
      <c r="NUN863" s="1"/>
      <c r="NUO863" s="1"/>
      <c r="NUP863" s="1"/>
      <c r="NUQ863" s="1"/>
      <c r="NUR863" s="1"/>
      <c r="NUS863" s="1"/>
      <c r="NUT863" s="1"/>
      <c r="NUU863" s="1"/>
      <c r="NUV863" s="1"/>
      <c r="NUW863" s="1"/>
      <c r="NUX863" s="1"/>
      <c r="NUY863" s="1"/>
      <c r="NUZ863" s="1"/>
      <c r="NVA863" s="1"/>
      <c r="NVB863" s="1"/>
      <c r="NVC863" s="1"/>
      <c r="NVD863" s="1"/>
      <c r="NVE863" s="1"/>
      <c r="NVF863" s="1"/>
      <c r="NVG863" s="1"/>
      <c r="NVH863" s="1"/>
      <c r="NVI863" s="1"/>
      <c r="NVJ863" s="1"/>
      <c r="NVK863" s="1"/>
      <c r="NVL863" s="1"/>
      <c r="NVM863" s="1"/>
      <c r="NVN863" s="1"/>
      <c r="NVO863" s="1"/>
      <c r="NVP863" s="1"/>
      <c r="NVQ863" s="1"/>
      <c r="NVR863" s="1"/>
      <c r="NVS863" s="1"/>
      <c r="NVT863" s="1"/>
      <c r="NVU863" s="1"/>
      <c r="NVV863" s="1"/>
      <c r="NVW863" s="1"/>
      <c r="NVX863" s="1"/>
      <c r="NVY863" s="1"/>
      <c r="NVZ863" s="1"/>
      <c r="NWA863" s="1"/>
      <c r="NWB863" s="1"/>
      <c r="NWC863" s="1"/>
      <c r="NWD863" s="1"/>
      <c r="NWE863" s="1"/>
      <c r="NWF863" s="1"/>
      <c r="NWG863" s="1"/>
      <c r="NWH863" s="1"/>
      <c r="NWI863" s="1"/>
      <c r="NWJ863" s="1"/>
      <c r="NWK863" s="1"/>
      <c r="NWL863" s="1"/>
      <c r="NWM863" s="1"/>
      <c r="NWN863" s="1"/>
      <c r="NWO863" s="1"/>
      <c r="NWP863" s="1"/>
      <c r="NWQ863" s="1"/>
      <c r="NWR863" s="1"/>
      <c r="NWS863" s="1"/>
      <c r="NWT863" s="1"/>
      <c r="NWU863" s="1"/>
      <c r="NWV863" s="1"/>
      <c r="NWW863" s="1"/>
      <c r="NWX863" s="1"/>
      <c r="NWY863" s="1"/>
      <c r="NWZ863" s="1"/>
      <c r="NXA863" s="1"/>
      <c r="NXB863" s="1"/>
      <c r="NXC863" s="1"/>
      <c r="NXD863" s="1"/>
      <c r="NXE863" s="1"/>
      <c r="NXF863" s="1"/>
      <c r="NXG863" s="1"/>
      <c r="NXH863" s="1"/>
      <c r="NXI863" s="1"/>
      <c r="NXJ863" s="1"/>
      <c r="NXK863" s="1"/>
      <c r="NXL863" s="1"/>
      <c r="NXM863" s="1"/>
      <c r="NXN863" s="1"/>
      <c r="NXO863" s="1"/>
      <c r="NXP863" s="1"/>
      <c r="NXQ863" s="1"/>
      <c r="NXR863" s="1"/>
      <c r="NXS863" s="1"/>
      <c r="NXT863" s="1"/>
      <c r="NXU863" s="1"/>
      <c r="NXV863" s="1"/>
      <c r="NXW863" s="1"/>
      <c r="NXX863" s="1"/>
      <c r="NXY863" s="1"/>
      <c r="NXZ863" s="1"/>
      <c r="NYA863" s="1"/>
      <c r="NYB863" s="1"/>
      <c r="NYC863" s="1"/>
      <c r="NYD863" s="1"/>
      <c r="NYE863" s="1"/>
      <c r="NYF863" s="1"/>
      <c r="NYG863" s="1"/>
      <c r="NYH863" s="1"/>
      <c r="NYI863" s="1"/>
      <c r="NYJ863" s="1"/>
      <c r="NYK863" s="1"/>
      <c r="NYL863" s="1"/>
      <c r="NYM863" s="1"/>
      <c r="NYN863" s="1"/>
      <c r="NYO863" s="1"/>
      <c r="NYP863" s="1"/>
      <c r="NYQ863" s="1"/>
      <c r="NYR863" s="1"/>
      <c r="NYS863" s="1"/>
      <c r="NYT863" s="1"/>
      <c r="NYU863" s="1"/>
      <c r="NYV863" s="1"/>
      <c r="NYW863" s="1"/>
      <c r="NYX863" s="1"/>
      <c r="NYY863" s="1"/>
      <c r="NYZ863" s="1"/>
      <c r="NZA863" s="1"/>
      <c r="NZB863" s="1"/>
      <c r="NZC863" s="1"/>
      <c r="NZD863" s="1"/>
      <c r="NZE863" s="1"/>
      <c r="NZF863" s="1"/>
      <c r="NZG863" s="1"/>
      <c r="NZH863" s="1"/>
      <c r="NZI863" s="1"/>
      <c r="NZJ863" s="1"/>
      <c r="NZK863" s="1"/>
      <c r="NZL863" s="1"/>
      <c r="NZM863" s="1"/>
      <c r="NZN863" s="1"/>
      <c r="NZO863" s="1"/>
      <c r="NZP863" s="1"/>
      <c r="NZQ863" s="1"/>
      <c r="NZR863" s="1"/>
      <c r="NZS863" s="1"/>
      <c r="NZT863" s="1"/>
      <c r="NZU863" s="1"/>
      <c r="NZV863" s="1"/>
      <c r="NZW863" s="1"/>
      <c r="NZX863" s="1"/>
      <c r="NZY863" s="1"/>
      <c r="NZZ863" s="1"/>
      <c r="OAA863" s="1"/>
      <c r="OAB863" s="1"/>
      <c r="OAC863" s="1"/>
      <c r="OAD863" s="1"/>
      <c r="OAE863" s="1"/>
      <c r="OAF863" s="1"/>
      <c r="OAG863" s="1"/>
      <c r="OAH863" s="1"/>
      <c r="OAI863" s="1"/>
      <c r="OAJ863" s="1"/>
      <c r="OAK863" s="1"/>
      <c r="OAL863" s="1"/>
      <c r="OAM863" s="1"/>
      <c r="OAN863" s="1"/>
      <c r="OAO863" s="1"/>
      <c r="OAP863" s="1"/>
      <c r="OAQ863" s="1"/>
      <c r="OAR863" s="1"/>
      <c r="OAS863" s="1"/>
      <c r="OAT863" s="1"/>
      <c r="OAU863" s="1"/>
      <c r="OAV863" s="1"/>
      <c r="OAW863" s="1"/>
      <c r="OAX863" s="1"/>
      <c r="OAY863" s="1"/>
      <c r="OAZ863" s="1"/>
      <c r="OBA863" s="1"/>
      <c r="OBB863" s="1"/>
      <c r="OBC863" s="1"/>
      <c r="OBD863" s="1"/>
      <c r="OBE863" s="1"/>
      <c r="OBF863" s="1"/>
      <c r="OBG863" s="1"/>
      <c r="OBH863" s="1"/>
      <c r="OBI863" s="1"/>
      <c r="OBJ863" s="1"/>
      <c r="OBK863" s="1"/>
      <c r="OBL863" s="1"/>
      <c r="OBM863" s="1"/>
      <c r="OBN863" s="1"/>
      <c r="OBO863" s="1"/>
      <c r="OBP863" s="1"/>
      <c r="OBQ863" s="1"/>
      <c r="OBR863" s="1"/>
      <c r="OBS863" s="1"/>
      <c r="OBT863" s="1"/>
      <c r="OBU863" s="1"/>
      <c r="OBV863" s="1"/>
      <c r="OBW863" s="1"/>
      <c r="OBX863" s="1"/>
      <c r="OBY863" s="1"/>
      <c r="OBZ863" s="1"/>
      <c r="OCA863" s="1"/>
      <c r="OCB863" s="1"/>
      <c r="OCC863" s="1"/>
      <c r="OCD863" s="1"/>
      <c r="OCE863" s="1"/>
      <c r="OCF863" s="1"/>
      <c r="OCG863" s="1"/>
      <c r="OCH863" s="1"/>
      <c r="OCI863" s="1"/>
      <c r="OCJ863" s="1"/>
      <c r="OCK863" s="1"/>
      <c r="OCL863" s="1"/>
      <c r="OCM863" s="1"/>
      <c r="OCN863" s="1"/>
      <c r="OCO863" s="1"/>
      <c r="OCP863" s="1"/>
      <c r="OCQ863" s="1"/>
      <c r="OCR863" s="1"/>
      <c r="OCS863" s="1"/>
      <c r="OCT863" s="1"/>
      <c r="OCU863" s="1"/>
      <c r="OCV863" s="1"/>
      <c r="OCW863" s="1"/>
      <c r="OCX863" s="1"/>
      <c r="OCY863" s="1"/>
      <c r="OCZ863" s="1"/>
      <c r="ODA863" s="1"/>
      <c r="ODB863" s="1"/>
      <c r="ODC863" s="1"/>
      <c r="ODD863" s="1"/>
      <c r="ODE863" s="1"/>
      <c r="ODF863" s="1"/>
      <c r="ODG863" s="1"/>
      <c r="ODH863" s="1"/>
      <c r="ODI863" s="1"/>
      <c r="ODJ863" s="1"/>
      <c r="ODK863" s="1"/>
      <c r="ODL863" s="1"/>
      <c r="ODM863" s="1"/>
      <c r="ODN863" s="1"/>
      <c r="ODO863" s="1"/>
      <c r="ODP863" s="1"/>
      <c r="ODQ863" s="1"/>
      <c r="ODR863" s="1"/>
      <c r="ODS863" s="1"/>
      <c r="ODT863" s="1"/>
      <c r="ODU863" s="1"/>
      <c r="ODV863" s="1"/>
      <c r="ODW863" s="1"/>
      <c r="ODX863" s="1"/>
      <c r="ODY863" s="1"/>
      <c r="ODZ863" s="1"/>
      <c r="OEA863" s="1"/>
      <c r="OEB863" s="1"/>
      <c r="OEC863" s="1"/>
      <c r="OED863" s="1"/>
      <c r="OEE863" s="1"/>
      <c r="OEF863" s="1"/>
      <c r="OEG863" s="1"/>
      <c r="OEH863" s="1"/>
      <c r="OEI863" s="1"/>
      <c r="OEJ863" s="1"/>
      <c r="OEK863" s="1"/>
      <c r="OEL863" s="1"/>
      <c r="OEM863" s="1"/>
      <c r="OEN863" s="1"/>
      <c r="OEO863" s="1"/>
      <c r="OEP863" s="1"/>
      <c r="OEQ863" s="1"/>
      <c r="OER863" s="1"/>
      <c r="OES863" s="1"/>
      <c r="OET863" s="1"/>
      <c r="OEU863" s="1"/>
      <c r="OEV863" s="1"/>
      <c r="OEW863" s="1"/>
      <c r="OEX863" s="1"/>
      <c r="OEY863" s="1"/>
      <c r="OEZ863" s="1"/>
      <c r="OFA863" s="1"/>
      <c r="OFB863" s="1"/>
      <c r="OFC863" s="1"/>
      <c r="OFD863" s="1"/>
      <c r="OFE863" s="1"/>
      <c r="OFF863" s="1"/>
      <c r="OFG863" s="1"/>
      <c r="OFH863" s="1"/>
      <c r="OFI863" s="1"/>
      <c r="OFJ863" s="1"/>
      <c r="OFK863" s="1"/>
      <c r="OFL863" s="1"/>
      <c r="OFM863" s="1"/>
      <c r="OFN863" s="1"/>
      <c r="OFO863" s="1"/>
      <c r="OFP863" s="1"/>
      <c r="OFQ863" s="1"/>
      <c r="OFR863" s="1"/>
      <c r="OFS863" s="1"/>
      <c r="OFT863" s="1"/>
      <c r="OFU863" s="1"/>
      <c r="OFV863" s="1"/>
      <c r="OFW863" s="1"/>
      <c r="OFX863" s="1"/>
      <c r="OFY863" s="1"/>
      <c r="OFZ863" s="1"/>
      <c r="OGA863" s="1"/>
      <c r="OGB863" s="1"/>
      <c r="OGC863" s="1"/>
      <c r="OGD863" s="1"/>
      <c r="OGE863" s="1"/>
      <c r="OGF863" s="1"/>
      <c r="OGG863" s="1"/>
      <c r="OGH863" s="1"/>
      <c r="OGI863" s="1"/>
      <c r="OGJ863" s="1"/>
      <c r="OGK863" s="1"/>
      <c r="OGL863" s="1"/>
      <c r="OGM863" s="1"/>
      <c r="OGN863" s="1"/>
      <c r="OGO863" s="1"/>
      <c r="OGP863" s="1"/>
      <c r="OGQ863" s="1"/>
      <c r="OGR863" s="1"/>
      <c r="OGS863" s="1"/>
      <c r="OGT863" s="1"/>
      <c r="OGU863" s="1"/>
      <c r="OGV863" s="1"/>
      <c r="OGW863" s="1"/>
      <c r="OGX863" s="1"/>
      <c r="OGY863" s="1"/>
      <c r="OGZ863" s="1"/>
      <c r="OHA863" s="1"/>
      <c r="OHB863" s="1"/>
      <c r="OHC863" s="1"/>
      <c r="OHD863" s="1"/>
      <c r="OHE863" s="1"/>
      <c r="OHF863" s="1"/>
      <c r="OHG863" s="1"/>
      <c r="OHH863" s="1"/>
      <c r="OHI863" s="1"/>
      <c r="OHJ863" s="1"/>
      <c r="OHK863" s="1"/>
      <c r="OHL863" s="1"/>
      <c r="OHM863" s="1"/>
      <c r="OHN863" s="1"/>
      <c r="OHO863" s="1"/>
      <c r="OHP863" s="1"/>
      <c r="OHQ863" s="1"/>
      <c r="OHR863" s="1"/>
      <c r="OHS863" s="1"/>
      <c r="OHT863" s="1"/>
      <c r="OHU863" s="1"/>
      <c r="OHV863" s="1"/>
      <c r="OHW863" s="1"/>
      <c r="OHX863" s="1"/>
      <c r="OHY863" s="1"/>
      <c r="OHZ863" s="1"/>
      <c r="OIA863" s="1"/>
      <c r="OIB863" s="1"/>
      <c r="OIC863" s="1"/>
      <c r="OID863" s="1"/>
      <c r="OIE863" s="1"/>
      <c r="OIF863" s="1"/>
      <c r="OIG863" s="1"/>
      <c r="OIH863" s="1"/>
      <c r="OII863" s="1"/>
      <c r="OIJ863" s="1"/>
      <c r="OIK863" s="1"/>
      <c r="OIL863" s="1"/>
      <c r="OIM863" s="1"/>
      <c r="OIN863" s="1"/>
      <c r="OIO863" s="1"/>
      <c r="OIP863" s="1"/>
      <c r="OIQ863" s="1"/>
      <c r="OIR863" s="1"/>
      <c r="OIS863" s="1"/>
      <c r="OIT863" s="1"/>
      <c r="OIU863" s="1"/>
      <c r="OIV863" s="1"/>
      <c r="OIW863" s="1"/>
      <c r="OIX863" s="1"/>
      <c r="OIY863" s="1"/>
      <c r="OIZ863" s="1"/>
      <c r="OJA863" s="1"/>
      <c r="OJB863" s="1"/>
      <c r="OJC863" s="1"/>
      <c r="OJD863" s="1"/>
      <c r="OJE863" s="1"/>
      <c r="OJF863" s="1"/>
      <c r="OJG863" s="1"/>
      <c r="OJH863" s="1"/>
      <c r="OJI863" s="1"/>
      <c r="OJJ863" s="1"/>
      <c r="OJK863" s="1"/>
      <c r="OJL863" s="1"/>
      <c r="OJM863" s="1"/>
      <c r="OJN863" s="1"/>
      <c r="OJO863" s="1"/>
      <c r="OJP863" s="1"/>
      <c r="OJQ863" s="1"/>
      <c r="OJR863" s="1"/>
      <c r="OJS863" s="1"/>
      <c r="OJT863" s="1"/>
      <c r="OJU863" s="1"/>
      <c r="OJV863" s="1"/>
      <c r="OJW863" s="1"/>
      <c r="OJX863" s="1"/>
      <c r="OJY863" s="1"/>
      <c r="OJZ863" s="1"/>
      <c r="OKA863" s="1"/>
      <c r="OKB863" s="1"/>
      <c r="OKC863" s="1"/>
      <c r="OKD863" s="1"/>
      <c r="OKE863" s="1"/>
      <c r="OKF863" s="1"/>
      <c r="OKG863" s="1"/>
      <c r="OKH863" s="1"/>
      <c r="OKI863" s="1"/>
      <c r="OKJ863" s="1"/>
      <c r="OKK863" s="1"/>
      <c r="OKL863" s="1"/>
      <c r="OKM863" s="1"/>
      <c r="OKN863" s="1"/>
      <c r="OKO863" s="1"/>
      <c r="OKP863" s="1"/>
      <c r="OKQ863" s="1"/>
      <c r="OKR863" s="1"/>
      <c r="OKS863" s="1"/>
      <c r="OKT863" s="1"/>
      <c r="OKU863" s="1"/>
      <c r="OKV863" s="1"/>
      <c r="OKW863" s="1"/>
      <c r="OKX863" s="1"/>
      <c r="OKY863" s="1"/>
      <c r="OKZ863" s="1"/>
      <c r="OLA863" s="1"/>
      <c r="OLB863" s="1"/>
      <c r="OLC863" s="1"/>
      <c r="OLD863" s="1"/>
      <c r="OLE863" s="1"/>
      <c r="OLF863" s="1"/>
      <c r="OLG863" s="1"/>
      <c r="OLH863" s="1"/>
      <c r="OLI863" s="1"/>
      <c r="OLJ863" s="1"/>
      <c r="OLK863" s="1"/>
      <c r="OLL863" s="1"/>
      <c r="OLM863" s="1"/>
      <c r="OLN863" s="1"/>
      <c r="OLO863" s="1"/>
      <c r="OLP863" s="1"/>
      <c r="OLQ863" s="1"/>
      <c r="OLR863" s="1"/>
      <c r="OLS863" s="1"/>
      <c r="OLT863" s="1"/>
      <c r="OLU863" s="1"/>
      <c r="OLV863" s="1"/>
      <c r="OLW863" s="1"/>
      <c r="OLX863" s="1"/>
      <c r="OLY863" s="1"/>
      <c r="OLZ863" s="1"/>
      <c r="OMA863" s="1"/>
      <c r="OMB863" s="1"/>
      <c r="OMC863" s="1"/>
      <c r="OMD863" s="1"/>
      <c r="OME863" s="1"/>
      <c r="OMF863" s="1"/>
      <c r="OMG863" s="1"/>
      <c r="OMH863" s="1"/>
      <c r="OMI863" s="1"/>
      <c r="OMJ863" s="1"/>
      <c r="OMK863" s="1"/>
      <c r="OML863" s="1"/>
      <c r="OMM863" s="1"/>
      <c r="OMN863" s="1"/>
      <c r="OMO863" s="1"/>
      <c r="OMP863" s="1"/>
      <c r="OMQ863" s="1"/>
      <c r="OMR863" s="1"/>
      <c r="OMS863" s="1"/>
      <c r="OMT863" s="1"/>
      <c r="OMU863" s="1"/>
      <c r="OMV863" s="1"/>
      <c r="OMW863" s="1"/>
      <c r="OMX863" s="1"/>
      <c r="OMY863" s="1"/>
      <c r="OMZ863" s="1"/>
      <c r="ONA863" s="1"/>
      <c r="ONB863" s="1"/>
      <c r="ONC863" s="1"/>
      <c r="OND863" s="1"/>
      <c r="ONE863" s="1"/>
      <c r="ONF863" s="1"/>
      <c r="ONG863" s="1"/>
      <c r="ONH863" s="1"/>
      <c r="ONI863" s="1"/>
      <c r="ONJ863" s="1"/>
      <c r="ONK863" s="1"/>
      <c r="ONL863" s="1"/>
      <c r="ONM863" s="1"/>
      <c r="ONN863" s="1"/>
      <c r="ONO863" s="1"/>
      <c r="ONP863" s="1"/>
      <c r="ONQ863" s="1"/>
      <c r="ONR863" s="1"/>
      <c r="ONS863" s="1"/>
      <c r="ONT863" s="1"/>
      <c r="ONU863" s="1"/>
      <c r="ONV863" s="1"/>
      <c r="ONW863" s="1"/>
      <c r="ONX863" s="1"/>
      <c r="ONY863" s="1"/>
      <c r="ONZ863" s="1"/>
      <c r="OOA863" s="1"/>
      <c r="OOB863" s="1"/>
      <c r="OOC863" s="1"/>
      <c r="OOD863" s="1"/>
      <c r="OOE863" s="1"/>
      <c r="OOF863" s="1"/>
      <c r="OOG863" s="1"/>
      <c r="OOH863" s="1"/>
      <c r="OOI863" s="1"/>
      <c r="OOJ863" s="1"/>
      <c r="OOK863" s="1"/>
      <c r="OOL863" s="1"/>
      <c r="OOM863" s="1"/>
      <c r="OON863" s="1"/>
      <c r="OOO863" s="1"/>
      <c r="OOP863" s="1"/>
      <c r="OOQ863" s="1"/>
      <c r="OOR863" s="1"/>
      <c r="OOS863" s="1"/>
      <c r="OOT863" s="1"/>
      <c r="OOU863" s="1"/>
      <c r="OOV863" s="1"/>
      <c r="OOW863" s="1"/>
      <c r="OOX863" s="1"/>
      <c r="OOY863" s="1"/>
      <c r="OOZ863" s="1"/>
      <c r="OPA863" s="1"/>
      <c r="OPB863" s="1"/>
      <c r="OPC863" s="1"/>
      <c r="OPD863" s="1"/>
      <c r="OPE863" s="1"/>
      <c r="OPF863" s="1"/>
      <c r="OPG863" s="1"/>
      <c r="OPH863" s="1"/>
      <c r="OPI863" s="1"/>
      <c r="OPJ863" s="1"/>
      <c r="OPK863" s="1"/>
      <c r="OPL863" s="1"/>
      <c r="OPM863" s="1"/>
      <c r="OPN863" s="1"/>
      <c r="OPO863" s="1"/>
      <c r="OPP863" s="1"/>
      <c r="OPQ863" s="1"/>
      <c r="OPR863" s="1"/>
      <c r="OPS863" s="1"/>
      <c r="OPT863" s="1"/>
      <c r="OPU863" s="1"/>
      <c r="OPV863" s="1"/>
      <c r="OPW863" s="1"/>
      <c r="OPX863" s="1"/>
      <c r="OPY863" s="1"/>
      <c r="OPZ863" s="1"/>
      <c r="OQA863" s="1"/>
      <c r="OQB863" s="1"/>
      <c r="OQC863" s="1"/>
      <c r="OQD863" s="1"/>
      <c r="OQE863" s="1"/>
      <c r="OQF863" s="1"/>
      <c r="OQG863" s="1"/>
      <c r="OQH863" s="1"/>
      <c r="OQI863" s="1"/>
      <c r="OQJ863" s="1"/>
      <c r="OQK863" s="1"/>
      <c r="OQL863" s="1"/>
      <c r="OQM863" s="1"/>
      <c r="OQN863" s="1"/>
      <c r="OQO863" s="1"/>
      <c r="OQP863" s="1"/>
      <c r="OQQ863" s="1"/>
      <c r="OQR863" s="1"/>
      <c r="OQS863" s="1"/>
      <c r="OQT863" s="1"/>
      <c r="OQU863" s="1"/>
      <c r="OQV863" s="1"/>
      <c r="OQW863" s="1"/>
      <c r="OQX863" s="1"/>
      <c r="OQY863" s="1"/>
      <c r="OQZ863" s="1"/>
      <c r="ORA863" s="1"/>
      <c r="ORB863" s="1"/>
      <c r="ORC863" s="1"/>
      <c r="ORD863" s="1"/>
      <c r="ORE863" s="1"/>
      <c r="ORF863" s="1"/>
      <c r="ORG863" s="1"/>
      <c r="ORH863" s="1"/>
      <c r="ORI863" s="1"/>
      <c r="ORJ863" s="1"/>
      <c r="ORK863" s="1"/>
      <c r="ORL863" s="1"/>
      <c r="ORM863" s="1"/>
      <c r="ORN863" s="1"/>
      <c r="ORO863" s="1"/>
      <c r="ORP863" s="1"/>
      <c r="ORQ863" s="1"/>
      <c r="ORR863" s="1"/>
      <c r="ORS863" s="1"/>
      <c r="ORT863" s="1"/>
      <c r="ORU863" s="1"/>
      <c r="ORV863" s="1"/>
      <c r="ORW863" s="1"/>
      <c r="ORX863" s="1"/>
      <c r="ORY863" s="1"/>
      <c r="ORZ863" s="1"/>
      <c r="OSA863" s="1"/>
      <c r="OSB863" s="1"/>
      <c r="OSC863" s="1"/>
      <c r="OSD863" s="1"/>
      <c r="OSE863" s="1"/>
      <c r="OSF863" s="1"/>
      <c r="OSG863" s="1"/>
      <c r="OSH863" s="1"/>
      <c r="OSI863" s="1"/>
      <c r="OSJ863" s="1"/>
      <c r="OSK863" s="1"/>
      <c r="OSL863" s="1"/>
      <c r="OSM863" s="1"/>
      <c r="OSN863" s="1"/>
      <c r="OSO863" s="1"/>
      <c r="OSP863" s="1"/>
      <c r="OSQ863" s="1"/>
      <c r="OSR863" s="1"/>
      <c r="OSS863" s="1"/>
      <c r="OST863" s="1"/>
      <c r="OSU863" s="1"/>
      <c r="OSV863" s="1"/>
      <c r="OSW863" s="1"/>
      <c r="OSX863" s="1"/>
      <c r="OSY863" s="1"/>
      <c r="OSZ863" s="1"/>
      <c r="OTA863" s="1"/>
      <c r="OTB863" s="1"/>
      <c r="OTC863" s="1"/>
      <c r="OTD863" s="1"/>
      <c r="OTE863" s="1"/>
      <c r="OTF863" s="1"/>
      <c r="OTG863" s="1"/>
      <c r="OTH863" s="1"/>
      <c r="OTI863" s="1"/>
      <c r="OTJ863" s="1"/>
      <c r="OTK863" s="1"/>
      <c r="OTL863" s="1"/>
      <c r="OTM863" s="1"/>
      <c r="OTN863" s="1"/>
      <c r="OTO863" s="1"/>
      <c r="OTP863" s="1"/>
      <c r="OTQ863" s="1"/>
      <c r="OTR863" s="1"/>
      <c r="OTS863" s="1"/>
      <c r="OTT863" s="1"/>
      <c r="OTU863" s="1"/>
      <c r="OTV863" s="1"/>
      <c r="OTW863" s="1"/>
      <c r="OTX863" s="1"/>
      <c r="OTY863" s="1"/>
      <c r="OTZ863" s="1"/>
      <c r="OUA863" s="1"/>
      <c r="OUB863" s="1"/>
      <c r="OUC863" s="1"/>
      <c r="OUD863" s="1"/>
      <c r="OUE863" s="1"/>
      <c r="OUF863" s="1"/>
      <c r="OUG863" s="1"/>
      <c r="OUH863" s="1"/>
      <c r="OUI863" s="1"/>
      <c r="OUJ863" s="1"/>
      <c r="OUK863" s="1"/>
      <c r="OUL863" s="1"/>
      <c r="OUM863" s="1"/>
      <c r="OUN863" s="1"/>
      <c r="OUO863" s="1"/>
      <c r="OUP863" s="1"/>
      <c r="OUQ863" s="1"/>
      <c r="OUR863" s="1"/>
      <c r="OUS863" s="1"/>
      <c r="OUT863" s="1"/>
      <c r="OUU863" s="1"/>
      <c r="OUV863" s="1"/>
      <c r="OUW863" s="1"/>
      <c r="OUX863" s="1"/>
      <c r="OUY863" s="1"/>
      <c r="OUZ863" s="1"/>
      <c r="OVA863" s="1"/>
      <c r="OVB863" s="1"/>
      <c r="OVC863" s="1"/>
      <c r="OVD863" s="1"/>
      <c r="OVE863" s="1"/>
      <c r="OVF863" s="1"/>
      <c r="OVG863" s="1"/>
      <c r="OVH863" s="1"/>
      <c r="OVI863" s="1"/>
      <c r="OVJ863" s="1"/>
      <c r="OVK863" s="1"/>
      <c r="OVL863" s="1"/>
      <c r="OVM863" s="1"/>
      <c r="OVN863" s="1"/>
      <c r="OVO863" s="1"/>
      <c r="OVP863" s="1"/>
      <c r="OVQ863" s="1"/>
      <c r="OVR863" s="1"/>
      <c r="OVS863" s="1"/>
      <c r="OVT863" s="1"/>
      <c r="OVU863" s="1"/>
      <c r="OVV863" s="1"/>
      <c r="OVW863" s="1"/>
      <c r="OVX863" s="1"/>
      <c r="OVY863" s="1"/>
      <c r="OVZ863" s="1"/>
      <c r="OWA863" s="1"/>
      <c r="OWB863" s="1"/>
      <c r="OWC863" s="1"/>
      <c r="OWD863" s="1"/>
      <c r="OWE863" s="1"/>
      <c r="OWF863" s="1"/>
      <c r="OWG863" s="1"/>
      <c r="OWH863" s="1"/>
      <c r="OWI863" s="1"/>
      <c r="OWJ863" s="1"/>
      <c r="OWK863" s="1"/>
      <c r="OWL863" s="1"/>
      <c r="OWM863" s="1"/>
      <c r="OWN863" s="1"/>
      <c r="OWO863" s="1"/>
      <c r="OWP863" s="1"/>
      <c r="OWQ863" s="1"/>
      <c r="OWR863" s="1"/>
      <c r="OWS863" s="1"/>
      <c r="OWT863" s="1"/>
      <c r="OWU863" s="1"/>
      <c r="OWV863" s="1"/>
      <c r="OWW863" s="1"/>
      <c r="OWX863" s="1"/>
      <c r="OWY863" s="1"/>
      <c r="OWZ863" s="1"/>
      <c r="OXA863" s="1"/>
      <c r="OXB863" s="1"/>
      <c r="OXC863" s="1"/>
      <c r="OXD863" s="1"/>
      <c r="OXE863" s="1"/>
      <c r="OXF863" s="1"/>
      <c r="OXG863" s="1"/>
      <c r="OXH863" s="1"/>
      <c r="OXI863" s="1"/>
      <c r="OXJ863" s="1"/>
      <c r="OXK863" s="1"/>
      <c r="OXL863" s="1"/>
      <c r="OXM863" s="1"/>
      <c r="OXN863" s="1"/>
      <c r="OXO863" s="1"/>
      <c r="OXP863" s="1"/>
      <c r="OXQ863" s="1"/>
      <c r="OXR863" s="1"/>
      <c r="OXS863" s="1"/>
      <c r="OXT863" s="1"/>
      <c r="OXU863" s="1"/>
      <c r="OXV863" s="1"/>
      <c r="OXW863" s="1"/>
      <c r="OXX863" s="1"/>
      <c r="OXY863" s="1"/>
      <c r="OXZ863" s="1"/>
      <c r="OYA863" s="1"/>
      <c r="OYB863" s="1"/>
      <c r="OYC863" s="1"/>
      <c r="OYD863" s="1"/>
      <c r="OYE863" s="1"/>
      <c r="OYF863" s="1"/>
      <c r="OYG863" s="1"/>
      <c r="OYH863" s="1"/>
      <c r="OYI863" s="1"/>
      <c r="OYJ863" s="1"/>
      <c r="OYK863" s="1"/>
      <c r="OYL863" s="1"/>
      <c r="OYM863" s="1"/>
      <c r="OYN863" s="1"/>
      <c r="OYO863" s="1"/>
      <c r="OYP863" s="1"/>
      <c r="OYQ863" s="1"/>
      <c r="OYR863" s="1"/>
      <c r="OYS863" s="1"/>
      <c r="OYT863" s="1"/>
      <c r="OYU863" s="1"/>
      <c r="OYV863" s="1"/>
      <c r="OYW863" s="1"/>
      <c r="OYX863" s="1"/>
      <c r="OYY863" s="1"/>
      <c r="OYZ863" s="1"/>
      <c r="OZA863" s="1"/>
      <c r="OZB863" s="1"/>
      <c r="OZC863" s="1"/>
      <c r="OZD863" s="1"/>
      <c r="OZE863" s="1"/>
      <c r="OZF863" s="1"/>
      <c r="OZG863" s="1"/>
      <c r="OZH863" s="1"/>
      <c r="OZI863" s="1"/>
      <c r="OZJ863" s="1"/>
      <c r="OZK863" s="1"/>
      <c r="OZL863" s="1"/>
      <c r="OZM863" s="1"/>
      <c r="OZN863" s="1"/>
      <c r="OZO863" s="1"/>
      <c r="OZP863" s="1"/>
      <c r="OZQ863" s="1"/>
      <c r="OZR863" s="1"/>
      <c r="OZS863" s="1"/>
      <c r="OZT863" s="1"/>
      <c r="OZU863" s="1"/>
      <c r="OZV863" s="1"/>
      <c r="OZW863" s="1"/>
      <c r="OZX863" s="1"/>
      <c r="OZY863" s="1"/>
      <c r="OZZ863" s="1"/>
      <c r="PAA863" s="1"/>
      <c r="PAB863" s="1"/>
      <c r="PAC863" s="1"/>
      <c r="PAD863" s="1"/>
      <c r="PAE863" s="1"/>
      <c r="PAF863" s="1"/>
      <c r="PAG863" s="1"/>
      <c r="PAH863" s="1"/>
      <c r="PAI863" s="1"/>
      <c r="PAJ863" s="1"/>
      <c r="PAK863" s="1"/>
      <c r="PAL863" s="1"/>
      <c r="PAM863" s="1"/>
      <c r="PAN863" s="1"/>
      <c r="PAO863" s="1"/>
      <c r="PAP863" s="1"/>
      <c r="PAQ863" s="1"/>
      <c r="PAR863" s="1"/>
      <c r="PAS863" s="1"/>
      <c r="PAT863" s="1"/>
      <c r="PAU863" s="1"/>
      <c r="PAV863" s="1"/>
      <c r="PAW863" s="1"/>
      <c r="PAX863" s="1"/>
      <c r="PAY863" s="1"/>
      <c r="PAZ863" s="1"/>
      <c r="PBA863" s="1"/>
      <c r="PBB863" s="1"/>
      <c r="PBC863" s="1"/>
      <c r="PBD863" s="1"/>
      <c r="PBE863" s="1"/>
      <c r="PBF863" s="1"/>
      <c r="PBG863" s="1"/>
      <c r="PBH863" s="1"/>
      <c r="PBI863" s="1"/>
      <c r="PBJ863" s="1"/>
      <c r="PBK863" s="1"/>
      <c r="PBL863" s="1"/>
      <c r="PBM863" s="1"/>
      <c r="PBN863" s="1"/>
      <c r="PBO863" s="1"/>
      <c r="PBP863" s="1"/>
      <c r="PBQ863" s="1"/>
      <c r="PBR863" s="1"/>
      <c r="PBS863" s="1"/>
      <c r="PBT863" s="1"/>
      <c r="PBU863" s="1"/>
      <c r="PBV863" s="1"/>
      <c r="PBW863" s="1"/>
      <c r="PBX863" s="1"/>
      <c r="PBY863" s="1"/>
      <c r="PBZ863" s="1"/>
      <c r="PCA863" s="1"/>
      <c r="PCB863" s="1"/>
      <c r="PCC863" s="1"/>
      <c r="PCD863" s="1"/>
      <c r="PCE863" s="1"/>
      <c r="PCF863" s="1"/>
      <c r="PCG863" s="1"/>
      <c r="PCH863" s="1"/>
      <c r="PCI863" s="1"/>
      <c r="PCJ863" s="1"/>
      <c r="PCK863" s="1"/>
      <c r="PCL863" s="1"/>
      <c r="PCM863" s="1"/>
      <c r="PCN863" s="1"/>
      <c r="PCO863" s="1"/>
      <c r="PCP863" s="1"/>
      <c r="PCQ863" s="1"/>
      <c r="PCR863" s="1"/>
      <c r="PCS863" s="1"/>
      <c r="PCT863" s="1"/>
      <c r="PCU863" s="1"/>
      <c r="PCV863" s="1"/>
      <c r="PCW863" s="1"/>
      <c r="PCX863" s="1"/>
      <c r="PCY863" s="1"/>
      <c r="PCZ863" s="1"/>
      <c r="PDA863" s="1"/>
      <c r="PDB863" s="1"/>
      <c r="PDC863" s="1"/>
      <c r="PDD863" s="1"/>
      <c r="PDE863" s="1"/>
      <c r="PDF863" s="1"/>
      <c r="PDG863" s="1"/>
      <c r="PDH863" s="1"/>
      <c r="PDI863" s="1"/>
      <c r="PDJ863" s="1"/>
      <c r="PDK863" s="1"/>
      <c r="PDL863" s="1"/>
      <c r="PDM863" s="1"/>
      <c r="PDN863" s="1"/>
      <c r="PDO863" s="1"/>
      <c r="PDP863" s="1"/>
      <c r="PDQ863" s="1"/>
      <c r="PDR863" s="1"/>
      <c r="PDS863" s="1"/>
      <c r="PDT863" s="1"/>
      <c r="PDU863" s="1"/>
      <c r="PDV863" s="1"/>
      <c r="PDW863" s="1"/>
      <c r="PDX863" s="1"/>
      <c r="PDY863" s="1"/>
      <c r="PDZ863" s="1"/>
      <c r="PEA863" s="1"/>
      <c r="PEB863" s="1"/>
      <c r="PEC863" s="1"/>
      <c r="PED863" s="1"/>
      <c r="PEE863" s="1"/>
      <c r="PEF863" s="1"/>
      <c r="PEG863" s="1"/>
      <c r="PEH863" s="1"/>
      <c r="PEI863" s="1"/>
      <c r="PEJ863" s="1"/>
      <c r="PEK863" s="1"/>
      <c r="PEL863" s="1"/>
      <c r="PEM863" s="1"/>
      <c r="PEN863" s="1"/>
      <c r="PEO863" s="1"/>
      <c r="PEP863" s="1"/>
      <c r="PEQ863" s="1"/>
      <c r="PER863" s="1"/>
      <c r="PES863" s="1"/>
      <c r="PET863" s="1"/>
      <c r="PEU863" s="1"/>
      <c r="PEV863" s="1"/>
      <c r="PEW863" s="1"/>
      <c r="PEX863" s="1"/>
      <c r="PEY863" s="1"/>
      <c r="PEZ863" s="1"/>
      <c r="PFA863" s="1"/>
      <c r="PFB863" s="1"/>
      <c r="PFC863" s="1"/>
      <c r="PFD863" s="1"/>
      <c r="PFE863" s="1"/>
      <c r="PFF863" s="1"/>
      <c r="PFG863" s="1"/>
      <c r="PFH863" s="1"/>
      <c r="PFI863" s="1"/>
      <c r="PFJ863" s="1"/>
      <c r="PFK863" s="1"/>
      <c r="PFL863" s="1"/>
      <c r="PFM863" s="1"/>
      <c r="PFN863" s="1"/>
      <c r="PFO863" s="1"/>
      <c r="PFP863" s="1"/>
      <c r="PFQ863" s="1"/>
      <c r="PFR863" s="1"/>
      <c r="PFS863" s="1"/>
      <c r="PFT863" s="1"/>
      <c r="PFU863" s="1"/>
      <c r="PFV863" s="1"/>
      <c r="PFW863" s="1"/>
      <c r="PFX863" s="1"/>
      <c r="PFY863" s="1"/>
      <c r="PFZ863" s="1"/>
      <c r="PGA863" s="1"/>
      <c r="PGB863" s="1"/>
      <c r="PGC863" s="1"/>
      <c r="PGD863" s="1"/>
      <c r="PGE863" s="1"/>
      <c r="PGF863" s="1"/>
      <c r="PGG863" s="1"/>
      <c r="PGH863" s="1"/>
      <c r="PGI863" s="1"/>
      <c r="PGJ863" s="1"/>
      <c r="PGK863" s="1"/>
      <c r="PGL863" s="1"/>
      <c r="PGM863" s="1"/>
      <c r="PGN863" s="1"/>
      <c r="PGO863" s="1"/>
      <c r="PGP863" s="1"/>
      <c r="PGQ863" s="1"/>
      <c r="PGR863" s="1"/>
      <c r="PGS863" s="1"/>
      <c r="PGT863" s="1"/>
      <c r="PGU863" s="1"/>
      <c r="PGV863" s="1"/>
      <c r="PGW863" s="1"/>
      <c r="PGX863" s="1"/>
      <c r="PGY863" s="1"/>
      <c r="PGZ863" s="1"/>
      <c r="PHA863" s="1"/>
      <c r="PHB863" s="1"/>
      <c r="PHC863" s="1"/>
      <c r="PHD863" s="1"/>
      <c r="PHE863" s="1"/>
      <c r="PHF863" s="1"/>
      <c r="PHG863" s="1"/>
      <c r="PHH863" s="1"/>
      <c r="PHI863" s="1"/>
      <c r="PHJ863" s="1"/>
      <c r="PHK863" s="1"/>
      <c r="PHL863" s="1"/>
      <c r="PHM863" s="1"/>
      <c r="PHN863" s="1"/>
      <c r="PHO863" s="1"/>
      <c r="PHP863" s="1"/>
      <c r="PHQ863" s="1"/>
      <c r="PHR863" s="1"/>
      <c r="PHS863" s="1"/>
      <c r="PHT863" s="1"/>
      <c r="PHU863" s="1"/>
      <c r="PHV863" s="1"/>
      <c r="PHW863" s="1"/>
      <c r="PHX863" s="1"/>
      <c r="PHY863" s="1"/>
      <c r="PHZ863" s="1"/>
      <c r="PIA863" s="1"/>
      <c r="PIB863" s="1"/>
      <c r="PIC863" s="1"/>
      <c r="PID863" s="1"/>
      <c r="PIE863" s="1"/>
      <c r="PIF863" s="1"/>
      <c r="PIG863" s="1"/>
      <c r="PIH863" s="1"/>
      <c r="PII863" s="1"/>
      <c r="PIJ863" s="1"/>
      <c r="PIK863" s="1"/>
      <c r="PIL863" s="1"/>
      <c r="PIM863" s="1"/>
      <c r="PIN863" s="1"/>
      <c r="PIO863" s="1"/>
      <c r="PIP863" s="1"/>
      <c r="PIQ863" s="1"/>
      <c r="PIR863" s="1"/>
      <c r="PIS863" s="1"/>
      <c r="PIT863" s="1"/>
      <c r="PIU863" s="1"/>
      <c r="PIV863" s="1"/>
      <c r="PIW863" s="1"/>
      <c r="PIX863" s="1"/>
      <c r="PIY863" s="1"/>
      <c r="PIZ863" s="1"/>
      <c r="PJA863" s="1"/>
      <c r="PJB863" s="1"/>
      <c r="PJC863" s="1"/>
      <c r="PJD863" s="1"/>
      <c r="PJE863" s="1"/>
      <c r="PJF863" s="1"/>
      <c r="PJG863" s="1"/>
      <c r="PJH863" s="1"/>
      <c r="PJI863" s="1"/>
      <c r="PJJ863" s="1"/>
      <c r="PJK863" s="1"/>
      <c r="PJL863" s="1"/>
      <c r="PJM863" s="1"/>
      <c r="PJN863" s="1"/>
      <c r="PJO863" s="1"/>
      <c r="PJP863" s="1"/>
      <c r="PJQ863" s="1"/>
      <c r="PJR863" s="1"/>
      <c r="PJS863" s="1"/>
      <c r="PJT863" s="1"/>
      <c r="PJU863" s="1"/>
      <c r="PJV863" s="1"/>
      <c r="PJW863" s="1"/>
      <c r="PJX863" s="1"/>
      <c r="PJY863" s="1"/>
      <c r="PJZ863" s="1"/>
      <c r="PKA863" s="1"/>
      <c r="PKB863" s="1"/>
      <c r="PKC863" s="1"/>
      <c r="PKD863" s="1"/>
      <c r="PKE863" s="1"/>
      <c r="PKF863" s="1"/>
      <c r="PKG863" s="1"/>
      <c r="PKH863" s="1"/>
      <c r="PKI863" s="1"/>
      <c r="PKJ863" s="1"/>
      <c r="PKK863" s="1"/>
      <c r="PKL863" s="1"/>
      <c r="PKM863" s="1"/>
      <c r="PKN863" s="1"/>
      <c r="PKO863" s="1"/>
      <c r="PKP863" s="1"/>
      <c r="PKQ863" s="1"/>
      <c r="PKR863" s="1"/>
      <c r="PKS863" s="1"/>
      <c r="PKT863" s="1"/>
      <c r="PKU863" s="1"/>
      <c r="PKV863" s="1"/>
      <c r="PKW863" s="1"/>
      <c r="PKX863" s="1"/>
      <c r="PKY863" s="1"/>
      <c r="PKZ863" s="1"/>
      <c r="PLA863" s="1"/>
      <c r="PLB863" s="1"/>
      <c r="PLC863" s="1"/>
      <c r="PLD863" s="1"/>
      <c r="PLE863" s="1"/>
      <c r="PLF863" s="1"/>
      <c r="PLG863" s="1"/>
      <c r="PLH863" s="1"/>
      <c r="PLI863" s="1"/>
      <c r="PLJ863" s="1"/>
      <c r="PLK863" s="1"/>
      <c r="PLL863" s="1"/>
      <c r="PLM863" s="1"/>
      <c r="PLN863" s="1"/>
      <c r="PLO863" s="1"/>
      <c r="PLP863" s="1"/>
      <c r="PLQ863" s="1"/>
      <c r="PLR863" s="1"/>
      <c r="PLS863" s="1"/>
      <c r="PLT863" s="1"/>
      <c r="PLU863" s="1"/>
      <c r="PLV863" s="1"/>
      <c r="PLW863" s="1"/>
      <c r="PLX863" s="1"/>
      <c r="PLY863" s="1"/>
      <c r="PLZ863" s="1"/>
      <c r="PMA863" s="1"/>
      <c r="PMB863" s="1"/>
      <c r="PMC863" s="1"/>
      <c r="PMD863" s="1"/>
      <c r="PME863" s="1"/>
      <c r="PMF863" s="1"/>
      <c r="PMG863" s="1"/>
      <c r="PMH863" s="1"/>
      <c r="PMI863" s="1"/>
      <c r="PMJ863" s="1"/>
      <c r="PMK863" s="1"/>
      <c r="PML863" s="1"/>
      <c r="PMM863" s="1"/>
      <c r="PMN863" s="1"/>
      <c r="PMO863" s="1"/>
      <c r="PMP863" s="1"/>
      <c r="PMQ863" s="1"/>
      <c r="PMR863" s="1"/>
      <c r="PMS863" s="1"/>
      <c r="PMT863" s="1"/>
      <c r="PMU863" s="1"/>
      <c r="PMV863" s="1"/>
      <c r="PMW863" s="1"/>
      <c r="PMX863" s="1"/>
      <c r="PMY863" s="1"/>
      <c r="PMZ863" s="1"/>
      <c r="PNA863" s="1"/>
      <c r="PNB863" s="1"/>
      <c r="PNC863" s="1"/>
      <c r="PND863" s="1"/>
      <c r="PNE863" s="1"/>
      <c r="PNF863" s="1"/>
      <c r="PNG863" s="1"/>
      <c r="PNH863" s="1"/>
      <c r="PNI863" s="1"/>
      <c r="PNJ863" s="1"/>
      <c r="PNK863" s="1"/>
      <c r="PNL863" s="1"/>
      <c r="PNM863" s="1"/>
      <c r="PNN863" s="1"/>
      <c r="PNO863" s="1"/>
      <c r="PNP863" s="1"/>
      <c r="PNQ863" s="1"/>
      <c r="PNR863" s="1"/>
      <c r="PNS863" s="1"/>
      <c r="PNT863" s="1"/>
      <c r="PNU863" s="1"/>
      <c r="PNV863" s="1"/>
      <c r="PNW863" s="1"/>
      <c r="PNX863" s="1"/>
      <c r="PNY863" s="1"/>
      <c r="PNZ863" s="1"/>
      <c r="POA863" s="1"/>
      <c r="POB863" s="1"/>
      <c r="POC863" s="1"/>
      <c r="POD863" s="1"/>
      <c r="POE863" s="1"/>
      <c r="POF863" s="1"/>
      <c r="POG863" s="1"/>
      <c r="POH863" s="1"/>
      <c r="POI863" s="1"/>
      <c r="POJ863" s="1"/>
      <c r="POK863" s="1"/>
      <c r="POL863" s="1"/>
      <c r="POM863" s="1"/>
      <c r="PON863" s="1"/>
      <c r="POO863" s="1"/>
      <c r="POP863" s="1"/>
      <c r="POQ863" s="1"/>
      <c r="POR863" s="1"/>
      <c r="POS863" s="1"/>
      <c r="POT863" s="1"/>
      <c r="POU863" s="1"/>
      <c r="POV863" s="1"/>
      <c r="POW863" s="1"/>
      <c r="POX863" s="1"/>
      <c r="POY863" s="1"/>
      <c r="POZ863" s="1"/>
      <c r="PPA863" s="1"/>
      <c r="PPB863" s="1"/>
      <c r="PPC863" s="1"/>
      <c r="PPD863" s="1"/>
      <c r="PPE863" s="1"/>
      <c r="PPF863" s="1"/>
      <c r="PPG863" s="1"/>
      <c r="PPH863" s="1"/>
      <c r="PPI863" s="1"/>
      <c r="PPJ863" s="1"/>
      <c r="PPK863" s="1"/>
      <c r="PPL863" s="1"/>
      <c r="PPM863" s="1"/>
      <c r="PPN863" s="1"/>
      <c r="PPO863" s="1"/>
      <c r="PPP863" s="1"/>
      <c r="PPQ863" s="1"/>
      <c r="PPR863" s="1"/>
      <c r="PPS863" s="1"/>
      <c r="PPT863" s="1"/>
      <c r="PPU863" s="1"/>
      <c r="PPV863" s="1"/>
      <c r="PPW863" s="1"/>
      <c r="PPX863" s="1"/>
      <c r="PPY863" s="1"/>
      <c r="PPZ863" s="1"/>
      <c r="PQA863" s="1"/>
      <c r="PQB863" s="1"/>
      <c r="PQC863" s="1"/>
      <c r="PQD863" s="1"/>
      <c r="PQE863" s="1"/>
      <c r="PQF863" s="1"/>
      <c r="PQG863" s="1"/>
      <c r="PQH863" s="1"/>
      <c r="PQI863" s="1"/>
      <c r="PQJ863" s="1"/>
      <c r="PQK863" s="1"/>
      <c r="PQL863" s="1"/>
      <c r="PQM863" s="1"/>
      <c r="PQN863" s="1"/>
      <c r="PQO863" s="1"/>
      <c r="PQP863" s="1"/>
      <c r="PQQ863" s="1"/>
      <c r="PQR863" s="1"/>
      <c r="PQS863" s="1"/>
      <c r="PQT863" s="1"/>
      <c r="PQU863" s="1"/>
      <c r="PQV863" s="1"/>
      <c r="PQW863" s="1"/>
      <c r="PQX863" s="1"/>
      <c r="PQY863" s="1"/>
      <c r="PQZ863" s="1"/>
      <c r="PRA863" s="1"/>
      <c r="PRB863" s="1"/>
      <c r="PRC863" s="1"/>
      <c r="PRD863" s="1"/>
      <c r="PRE863" s="1"/>
      <c r="PRF863" s="1"/>
      <c r="PRG863" s="1"/>
      <c r="PRH863" s="1"/>
      <c r="PRI863" s="1"/>
      <c r="PRJ863" s="1"/>
      <c r="PRK863" s="1"/>
      <c r="PRL863" s="1"/>
      <c r="PRM863" s="1"/>
      <c r="PRN863" s="1"/>
      <c r="PRO863" s="1"/>
      <c r="PRP863" s="1"/>
      <c r="PRQ863" s="1"/>
      <c r="PRR863" s="1"/>
      <c r="PRS863" s="1"/>
      <c r="PRT863" s="1"/>
      <c r="PRU863" s="1"/>
      <c r="PRV863" s="1"/>
      <c r="PRW863" s="1"/>
      <c r="PRX863" s="1"/>
      <c r="PRY863" s="1"/>
      <c r="PRZ863" s="1"/>
      <c r="PSA863" s="1"/>
      <c r="PSB863" s="1"/>
      <c r="PSC863" s="1"/>
      <c r="PSD863" s="1"/>
      <c r="PSE863" s="1"/>
      <c r="PSF863" s="1"/>
      <c r="PSG863" s="1"/>
      <c r="PSH863" s="1"/>
      <c r="PSI863" s="1"/>
      <c r="PSJ863" s="1"/>
      <c r="PSK863" s="1"/>
      <c r="PSL863" s="1"/>
      <c r="PSM863" s="1"/>
      <c r="PSN863" s="1"/>
      <c r="PSO863" s="1"/>
      <c r="PSP863" s="1"/>
      <c r="PSQ863" s="1"/>
      <c r="PSR863" s="1"/>
      <c r="PSS863" s="1"/>
      <c r="PST863" s="1"/>
      <c r="PSU863" s="1"/>
      <c r="PSV863" s="1"/>
      <c r="PSW863" s="1"/>
      <c r="PSX863" s="1"/>
      <c r="PSY863" s="1"/>
      <c r="PSZ863" s="1"/>
      <c r="PTA863" s="1"/>
      <c r="PTB863" s="1"/>
      <c r="PTC863" s="1"/>
      <c r="PTD863" s="1"/>
      <c r="PTE863" s="1"/>
      <c r="PTF863" s="1"/>
      <c r="PTG863" s="1"/>
      <c r="PTH863" s="1"/>
      <c r="PTI863" s="1"/>
      <c r="PTJ863" s="1"/>
      <c r="PTK863" s="1"/>
      <c r="PTL863" s="1"/>
      <c r="PTM863" s="1"/>
      <c r="PTN863" s="1"/>
      <c r="PTO863" s="1"/>
      <c r="PTP863" s="1"/>
      <c r="PTQ863" s="1"/>
      <c r="PTR863" s="1"/>
      <c r="PTS863" s="1"/>
      <c r="PTT863" s="1"/>
      <c r="PTU863" s="1"/>
      <c r="PTV863" s="1"/>
      <c r="PTW863" s="1"/>
      <c r="PTX863" s="1"/>
      <c r="PTY863" s="1"/>
      <c r="PTZ863" s="1"/>
      <c r="PUA863" s="1"/>
      <c r="PUB863" s="1"/>
      <c r="PUC863" s="1"/>
      <c r="PUD863" s="1"/>
      <c r="PUE863" s="1"/>
      <c r="PUF863" s="1"/>
      <c r="PUG863" s="1"/>
      <c r="PUH863" s="1"/>
      <c r="PUI863" s="1"/>
      <c r="PUJ863" s="1"/>
      <c r="PUK863" s="1"/>
      <c r="PUL863" s="1"/>
      <c r="PUM863" s="1"/>
      <c r="PUN863" s="1"/>
      <c r="PUO863" s="1"/>
      <c r="PUP863" s="1"/>
      <c r="PUQ863" s="1"/>
      <c r="PUR863" s="1"/>
      <c r="PUS863" s="1"/>
      <c r="PUT863" s="1"/>
      <c r="PUU863" s="1"/>
      <c r="PUV863" s="1"/>
      <c r="PUW863" s="1"/>
      <c r="PUX863" s="1"/>
      <c r="PUY863" s="1"/>
      <c r="PUZ863" s="1"/>
      <c r="PVA863" s="1"/>
      <c r="PVB863" s="1"/>
      <c r="PVC863" s="1"/>
      <c r="PVD863" s="1"/>
      <c r="PVE863" s="1"/>
      <c r="PVF863" s="1"/>
      <c r="PVG863" s="1"/>
      <c r="PVH863" s="1"/>
      <c r="PVI863" s="1"/>
      <c r="PVJ863" s="1"/>
      <c r="PVK863" s="1"/>
      <c r="PVL863" s="1"/>
      <c r="PVM863" s="1"/>
      <c r="PVN863" s="1"/>
      <c r="PVO863" s="1"/>
      <c r="PVP863" s="1"/>
      <c r="PVQ863" s="1"/>
      <c r="PVR863" s="1"/>
      <c r="PVS863" s="1"/>
      <c r="PVT863" s="1"/>
      <c r="PVU863" s="1"/>
      <c r="PVV863" s="1"/>
      <c r="PVW863" s="1"/>
      <c r="PVX863" s="1"/>
      <c r="PVY863" s="1"/>
      <c r="PVZ863" s="1"/>
      <c r="PWA863" s="1"/>
      <c r="PWB863" s="1"/>
      <c r="PWC863" s="1"/>
      <c r="PWD863" s="1"/>
      <c r="PWE863" s="1"/>
      <c r="PWF863" s="1"/>
      <c r="PWG863" s="1"/>
      <c r="PWH863" s="1"/>
      <c r="PWI863" s="1"/>
      <c r="PWJ863" s="1"/>
      <c r="PWK863" s="1"/>
      <c r="PWL863" s="1"/>
      <c r="PWM863" s="1"/>
      <c r="PWN863" s="1"/>
      <c r="PWO863" s="1"/>
      <c r="PWP863" s="1"/>
      <c r="PWQ863" s="1"/>
      <c r="PWR863" s="1"/>
      <c r="PWS863" s="1"/>
      <c r="PWT863" s="1"/>
      <c r="PWU863" s="1"/>
      <c r="PWV863" s="1"/>
      <c r="PWW863" s="1"/>
      <c r="PWX863" s="1"/>
      <c r="PWY863" s="1"/>
      <c r="PWZ863" s="1"/>
      <c r="PXA863" s="1"/>
      <c r="PXB863" s="1"/>
      <c r="PXC863" s="1"/>
      <c r="PXD863" s="1"/>
      <c r="PXE863" s="1"/>
      <c r="PXF863" s="1"/>
      <c r="PXG863" s="1"/>
      <c r="PXH863" s="1"/>
      <c r="PXI863" s="1"/>
      <c r="PXJ863" s="1"/>
      <c r="PXK863" s="1"/>
      <c r="PXL863" s="1"/>
      <c r="PXM863" s="1"/>
      <c r="PXN863" s="1"/>
      <c r="PXO863" s="1"/>
      <c r="PXP863" s="1"/>
      <c r="PXQ863" s="1"/>
      <c r="PXR863" s="1"/>
      <c r="PXS863" s="1"/>
      <c r="PXT863" s="1"/>
      <c r="PXU863" s="1"/>
      <c r="PXV863" s="1"/>
      <c r="PXW863" s="1"/>
      <c r="PXX863" s="1"/>
      <c r="PXY863" s="1"/>
      <c r="PXZ863" s="1"/>
      <c r="PYA863" s="1"/>
      <c r="PYB863" s="1"/>
      <c r="PYC863" s="1"/>
      <c r="PYD863" s="1"/>
      <c r="PYE863" s="1"/>
      <c r="PYF863" s="1"/>
      <c r="PYG863" s="1"/>
      <c r="PYH863" s="1"/>
      <c r="PYI863" s="1"/>
      <c r="PYJ863" s="1"/>
      <c r="PYK863" s="1"/>
      <c r="PYL863" s="1"/>
      <c r="PYM863" s="1"/>
      <c r="PYN863" s="1"/>
      <c r="PYO863" s="1"/>
      <c r="PYP863" s="1"/>
      <c r="PYQ863" s="1"/>
      <c r="PYR863" s="1"/>
      <c r="PYS863" s="1"/>
      <c r="PYT863" s="1"/>
      <c r="PYU863" s="1"/>
      <c r="PYV863" s="1"/>
      <c r="PYW863" s="1"/>
      <c r="PYX863" s="1"/>
      <c r="PYY863" s="1"/>
      <c r="PYZ863" s="1"/>
      <c r="PZA863" s="1"/>
      <c r="PZB863" s="1"/>
      <c r="PZC863" s="1"/>
      <c r="PZD863" s="1"/>
      <c r="PZE863" s="1"/>
      <c r="PZF863" s="1"/>
      <c r="PZG863" s="1"/>
      <c r="PZH863" s="1"/>
      <c r="PZI863" s="1"/>
      <c r="PZJ863" s="1"/>
      <c r="PZK863" s="1"/>
      <c r="PZL863" s="1"/>
      <c r="PZM863" s="1"/>
      <c r="PZN863" s="1"/>
      <c r="PZO863" s="1"/>
      <c r="PZP863" s="1"/>
      <c r="PZQ863" s="1"/>
      <c r="PZR863" s="1"/>
      <c r="PZS863" s="1"/>
      <c r="PZT863" s="1"/>
      <c r="PZU863" s="1"/>
      <c r="PZV863" s="1"/>
      <c r="PZW863" s="1"/>
      <c r="PZX863" s="1"/>
      <c r="PZY863" s="1"/>
      <c r="PZZ863" s="1"/>
      <c r="QAA863" s="1"/>
      <c r="QAB863" s="1"/>
      <c r="QAC863" s="1"/>
      <c r="QAD863" s="1"/>
      <c r="QAE863" s="1"/>
      <c r="QAF863" s="1"/>
      <c r="QAG863" s="1"/>
      <c r="QAH863" s="1"/>
      <c r="QAI863" s="1"/>
      <c r="QAJ863" s="1"/>
      <c r="QAK863" s="1"/>
      <c r="QAL863" s="1"/>
      <c r="QAM863" s="1"/>
      <c r="QAN863" s="1"/>
      <c r="QAO863" s="1"/>
      <c r="QAP863" s="1"/>
      <c r="QAQ863" s="1"/>
      <c r="QAR863" s="1"/>
      <c r="QAS863" s="1"/>
      <c r="QAT863" s="1"/>
      <c r="QAU863" s="1"/>
      <c r="QAV863" s="1"/>
      <c r="QAW863" s="1"/>
      <c r="QAX863" s="1"/>
      <c r="QAY863" s="1"/>
      <c r="QAZ863" s="1"/>
      <c r="QBA863" s="1"/>
      <c r="QBB863" s="1"/>
      <c r="QBC863" s="1"/>
      <c r="QBD863" s="1"/>
      <c r="QBE863" s="1"/>
      <c r="QBF863" s="1"/>
      <c r="QBG863" s="1"/>
      <c r="QBH863" s="1"/>
      <c r="QBI863" s="1"/>
      <c r="QBJ863" s="1"/>
      <c r="QBK863" s="1"/>
      <c r="QBL863" s="1"/>
      <c r="QBM863" s="1"/>
      <c r="QBN863" s="1"/>
      <c r="QBO863" s="1"/>
      <c r="QBP863" s="1"/>
      <c r="QBQ863" s="1"/>
      <c r="QBR863" s="1"/>
      <c r="QBS863" s="1"/>
      <c r="QBT863" s="1"/>
      <c r="QBU863" s="1"/>
      <c r="QBV863" s="1"/>
      <c r="QBW863" s="1"/>
      <c r="QBX863" s="1"/>
      <c r="QBY863" s="1"/>
      <c r="QBZ863" s="1"/>
      <c r="QCA863" s="1"/>
      <c r="QCB863" s="1"/>
      <c r="QCC863" s="1"/>
      <c r="QCD863" s="1"/>
      <c r="QCE863" s="1"/>
      <c r="QCF863" s="1"/>
      <c r="QCG863" s="1"/>
      <c r="QCH863" s="1"/>
      <c r="QCI863" s="1"/>
      <c r="QCJ863" s="1"/>
      <c r="QCK863" s="1"/>
      <c r="QCL863" s="1"/>
      <c r="QCM863" s="1"/>
      <c r="QCN863" s="1"/>
      <c r="QCO863" s="1"/>
      <c r="QCP863" s="1"/>
      <c r="QCQ863" s="1"/>
      <c r="QCR863" s="1"/>
      <c r="QCS863" s="1"/>
      <c r="QCT863" s="1"/>
      <c r="QCU863" s="1"/>
      <c r="QCV863" s="1"/>
      <c r="QCW863" s="1"/>
      <c r="QCX863" s="1"/>
      <c r="QCY863" s="1"/>
      <c r="QCZ863" s="1"/>
      <c r="QDA863" s="1"/>
      <c r="QDB863" s="1"/>
      <c r="QDC863" s="1"/>
      <c r="QDD863" s="1"/>
      <c r="QDE863" s="1"/>
      <c r="QDF863" s="1"/>
      <c r="QDG863" s="1"/>
      <c r="QDH863" s="1"/>
      <c r="QDI863" s="1"/>
      <c r="QDJ863" s="1"/>
      <c r="QDK863" s="1"/>
      <c r="QDL863" s="1"/>
      <c r="QDM863" s="1"/>
      <c r="QDN863" s="1"/>
      <c r="QDO863" s="1"/>
      <c r="QDP863" s="1"/>
      <c r="QDQ863" s="1"/>
      <c r="QDR863" s="1"/>
      <c r="QDS863" s="1"/>
      <c r="QDT863" s="1"/>
      <c r="QDU863" s="1"/>
      <c r="QDV863" s="1"/>
      <c r="QDW863" s="1"/>
      <c r="QDX863" s="1"/>
      <c r="QDY863" s="1"/>
      <c r="QDZ863" s="1"/>
      <c r="QEA863" s="1"/>
      <c r="QEB863" s="1"/>
      <c r="QEC863" s="1"/>
      <c r="QED863" s="1"/>
      <c r="QEE863" s="1"/>
      <c r="QEF863" s="1"/>
      <c r="QEG863" s="1"/>
      <c r="QEH863" s="1"/>
      <c r="QEI863" s="1"/>
      <c r="QEJ863" s="1"/>
      <c r="QEK863" s="1"/>
      <c r="QEL863" s="1"/>
      <c r="QEM863" s="1"/>
      <c r="QEN863" s="1"/>
      <c r="QEO863" s="1"/>
      <c r="QEP863" s="1"/>
      <c r="QEQ863" s="1"/>
      <c r="QER863" s="1"/>
      <c r="QES863" s="1"/>
      <c r="QET863" s="1"/>
      <c r="QEU863" s="1"/>
      <c r="QEV863" s="1"/>
      <c r="QEW863" s="1"/>
      <c r="QEX863" s="1"/>
      <c r="QEY863" s="1"/>
      <c r="QEZ863" s="1"/>
      <c r="QFA863" s="1"/>
      <c r="QFB863" s="1"/>
      <c r="QFC863" s="1"/>
      <c r="QFD863" s="1"/>
      <c r="QFE863" s="1"/>
      <c r="QFF863" s="1"/>
      <c r="QFG863" s="1"/>
      <c r="QFH863" s="1"/>
      <c r="QFI863" s="1"/>
      <c r="QFJ863" s="1"/>
      <c r="QFK863" s="1"/>
      <c r="QFL863" s="1"/>
      <c r="QFM863" s="1"/>
      <c r="QFN863" s="1"/>
      <c r="QFO863" s="1"/>
      <c r="QFP863" s="1"/>
      <c r="QFQ863" s="1"/>
      <c r="QFR863" s="1"/>
      <c r="QFS863" s="1"/>
      <c r="QFT863" s="1"/>
      <c r="QFU863" s="1"/>
      <c r="QFV863" s="1"/>
      <c r="QFW863" s="1"/>
      <c r="QFX863" s="1"/>
      <c r="QFY863" s="1"/>
      <c r="QFZ863" s="1"/>
      <c r="QGA863" s="1"/>
      <c r="QGB863" s="1"/>
      <c r="QGC863" s="1"/>
      <c r="QGD863" s="1"/>
      <c r="QGE863" s="1"/>
      <c r="QGF863" s="1"/>
      <c r="QGG863" s="1"/>
      <c r="QGH863" s="1"/>
      <c r="QGI863" s="1"/>
      <c r="QGJ863" s="1"/>
      <c r="QGK863" s="1"/>
      <c r="QGL863" s="1"/>
      <c r="QGM863" s="1"/>
      <c r="QGN863" s="1"/>
      <c r="QGO863" s="1"/>
      <c r="QGP863" s="1"/>
      <c r="QGQ863" s="1"/>
      <c r="QGR863" s="1"/>
      <c r="QGS863" s="1"/>
      <c r="QGT863" s="1"/>
      <c r="QGU863" s="1"/>
      <c r="QGV863" s="1"/>
      <c r="QGW863" s="1"/>
      <c r="QGX863" s="1"/>
      <c r="QGY863" s="1"/>
      <c r="QGZ863" s="1"/>
      <c r="QHA863" s="1"/>
      <c r="QHB863" s="1"/>
      <c r="QHC863" s="1"/>
      <c r="QHD863" s="1"/>
      <c r="QHE863" s="1"/>
      <c r="QHF863" s="1"/>
      <c r="QHG863" s="1"/>
      <c r="QHH863" s="1"/>
      <c r="QHI863" s="1"/>
      <c r="QHJ863" s="1"/>
      <c r="QHK863" s="1"/>
      <c r="QHL863" s="1"/>
      <c r="QHM863" s="1"/>
      <c r="QHN863" s="1"/>
      <c r="QHO863" s="1"/>
      <c r="QHP863" s="1"/>
      <c r="QHQ863" s="1"/>
      <c r="QHR863" s="1"/>
      <c r="QHS863" s="1"/>
      <c r="QHT863" s="1"/>
      <c r="QHU863" s="1"/>
      <c r="QHV863" s="1"/>
      <c r="QHW863" s="1"/>
      <c r="QHX863" s="1"/>
      <c r="QHY863" s="1"/>
      <c r="QHZ863" s="1"/>
      <c r="QIA863" s="1"/>
      <c r="QIB863" s="1"/>
      <c r="QIC863" s="1"/>
      <c r="QID863" s="1"/>
      <c r="QIE863" s="1"/>
      <c r="QIF863" s="1"/>
      <c r="QIG863" s="1"/>
      <c r="QIH863" s="1"/>
      <c r="QII863" s="1"/>
      <c r="QIJ863" s="1"/>
      <c r="QIK863" s="1"/>
      <c r="QIL863" s="1"/>
      <c r="QIM863" s="1"/>
      <c r="QIN863" s="1"/>
      <c r="QIO863" s="1"/>
      <c r="QIP863" s="1"/>
      <c r="QIQ863" s="1"/>
      <c r="QIR863" s="1"/>
      <c r="QIS863" s="1"/>
      <c r="QIT863" s="1"/>
      <c r="QIU863" s="1"/>
      <c r="QIV863" s="1"/>
      <c r="QIW863" s="1"/>
      <c r="QIX863" s="1"/>
      <c r="QIY863" s="1"/>
      <c r="QIZ863" s="1"/>
      <c r="QJA863" s="1"/>
      <c r="QJB863" s="1"/>
      <c r="QJC863" s="1"/>
      <c r="QJD863" s="1"/>
      <c r="QJE863" s="1"/>
      <c r="QJF863" s="1"/>
      <c r="QJG863" s="1"/>
      <c r="QJH863" s="1"/>
      <c r="QJI863" s="1"/>
      <c r="QJJ863" s="1"/>
      <c r="QJK863" s="1"/>
      <c r="QJL863" s="1"/>
      <c r="QJM863" s="1"/>
      <c r="QJN863" s="1"/>
      <c r="QJO863" s="1"/>
      <c r="QJP863" s="1"/>
      <c r="QJQ863" s="1"/>
      <c r="QJR863" s="1"/>
      <c r="QJS863" s="1"/>
      <c r="QJT863" s="1"/>
      <c r="QJU863" s="1"/>
      <c r="QJV863" s="1"/>
      <c r="QJW863" s="1"/>
      <c r="QJX863" s="1"/>
      <c r="QJY863" s="1"/>
      <c r="QJZ863" s="1"/>
      <c r="QKA863" s="1"/>
      <c r="QKB863" s="1"/>
      <c r="QKC863" s="1"/>
      <c r="QKD863" s="1"/>
      <c r="QKE863" s="1"/>
      <c r="QKF863" s="1"/>
      <c r="QKG863" s="1"/>
      <c r="QKH863" s="1"/>
      <c r="QKI863" s="1"/>
      <c r="QKJ863" s="1"/>
      <c r="QKK863" s="1"/>
      <c r="QKL863" s="1"/>
      <c r="QKM863" s="1"/>
      <c r="QKN863" s="1"/>
      <c r="QKO863" s="1"/>
      <c r="QKP863" s="1"/>
      <c r="QKQ863" s="1"/>
      <c r="QKR863" s="1"/>
      <c r="QKS863" s="1"/>
      <c r="QKT863" s="1"/>
      <c r="QKU863" s="1"/>
      <c r="QKV863" s="1"/>
      <c r="QKW863" s="1"/>
      <c r="QKX863" s="1"/>
      <c r="QKY863" s="1"/>
      <c r="QKZ863" s="1"/>
      <c r="QLA863" s="1"/>
      <c r="QLB863" s="1"/>
      <c r="QLC863" s="1"/>
      <c r="QLD863" s="1"/>
      <c r="QLE863" s="1"/>
      <c r="QLF863" s="1"/>
      <c r="QLG863" s="1"/>
      <c r="QLH863" s="1"/>
      <c r="QLI863" s="1"/>
      <c r="QLJ863" s="1"/>
      <c r="QLK863" s="1"/>
      <c r="QLL863" s="1"/>
      <c r="QLM863" s="1"/>
      <c r="QLN863" s="1"/>
      <c r="QLO863" s="1"/>
      <c r="QLP863" s="1"/>
      <c r="QLQ863" s="1"/>
      <c r="QLR863" s="1"/>
      <c r="QLS863" s="1"/>
      <c r="QLT863" s="1"/>
      <c r="QLU863" s="1"/>
      <c r="QLV863" s="1"/>
      <c r="QLW863" s="1"/>
      <c r="QLX863" s="1"/>
      <c r="QLY863" s="1"/>
      <c r="QLZ863" s="1"/>
      <c r="QMA863" s="1"/>
      <c r="QMB863" s="1"/>
      <c r="QMC863" s="1"/>
      <c r="QMD863" s="1"/>
      <c r="QME863" s="1"/>
      <c r="QMF863" s="1"/>
      <c r="QMG863" s="1"/>
      <c r="QMH863" s="1"/>
      <c r="QMI863" s="1"/>
      <c r="QMJ863" s="1"/>
      <c r="QMK863" s="1"/>
      <c r="QML863" s="1"/>
      <c r="QMM863" s="1"/>
      <c r="QMN863" s="1"/>
      <c r="QMO863" s="1"/>
      <c r="QMP863" s="1"/>
      <c r="QMQ863" s="1"/>
      <c r="QMR863" s="1"/>
      <c r="QMS863" s="1"/>
      <c r="QMT863" s="1"/>
      <c r="QMU863" s="1"/>
      <c r="QMV863" s="1"/>
      <c r="QMW863" s="1"/>
      <c r="QMX863" s="1"/>
      <c r="QMY863" s="1"/>
      <c r="QMZ863" s="1"/>
      <c r="QNA863" s="1"/>
      <c r="QNB863" s="1"/>
      <c r="QNC863" s="1"/>
      <c r="QND863" s="1"/>
      <c r="QNE863" s="1"/>
      <c r="QNF863" s="1"/>
      <c r="QNG863" s="1"/>
      <c r="QNH863" s="1"/>
      <c r="QNI863" s="1"/>
      <c r="QNJ863" s="1"/>
      <c r="QNK863" s="1"/>
      <c r="QNL863" s="1"/>
      <c r="QNM863" s="1"/>
      <c r="QNN863" s="1"/>
      <c r="QNO863" s="1"/>
      <c r="QNP863" s="1"/>
      <c r="QNQ863" s="1"/>
      <c r="QNR863" s="1"/>
      <c r="QNS863" s="1"/>
      <c r="QNT863" s="1"/>
      <c r="QNU863" s="1"/>
      <c r="QNV863" s="1"/>
      <c r="QNW863" s="1"/>
      <c r="QNX863" s="1"/>
      <c r="QNY863" s="1"/>
      <c r="QNZ863" s="1"/>
      <c r="QOA863" s="1"/>
      <c r="QOB863" s="1"/>
      <c r="QOC863" s="1"/>
      <c r="QOD863" s="1"/>
      <c r="QOE863" s="1"/>
      <c r="QOF863" s="1"/>
      <c r="QOG863" s="1"/>
      <c r="QOH863" s="1"/>
      <c r="QOI863" s="1"/>
      <c r="QOJ863" s="1"/>
      <c r="QOK863" s="1"/>
      <c r="QOL863" s="1"/>
      <c r="QOM863" s="1"/>
      <c r="QON863" s="1"/>
      <c r="QOO863" s="1"/>
      <c r="QOP863" s="1"/>
      <c r="QOQ863" s="1"/>
      <c r="QOR863" s="1"/>
      <c r="QOS863" s="1"/>
      <c r="QOT863" s="1"/>
      <c r="QOU863" s="1"/>
      <c r="QOV863" s="1"/>
      <c r="QOW863" s="1"/>
      <c r="QOX863" s="1"/>
      <c r="QOY863" s="1"/>
      <c r="QOZ863" s="1"/>
      <c r="QPA863" s="1"/>
      <c r="QPB863" s="1"/>
      <c r="QPC863" s="1"/>
      <c r="QPD863" s="1"/>
      <c r="QPE863" s="1"/>
      <c r="QPF863" s="1"/>
      <c r="QPG863" s="1"/>
      <c r="QPH863" s="1"/>
      <c r="QPI863" s="1"/>
      <c r="QPJ863" s="1"/>
      <c r="QPK863" s="1"/>
      <c r="QPL863" s="1"/>
      <c r="QPM863" s="1"/>
      <c r="QPN863" s="1"/>
      <c r="QPO863" s="1"/>
      <c r="QPP863" s="1"/>
      <c r="QPQ863" s="1"/>
      <c r="QPR863" s="1"/>
      <c r="QPS863" s="1"/>
      <c r="QPT863" s="1"/>
      <c r="QPU863" s="1"/>
      <c r="QPV863" s="1"/>
      <c r="QPW863" s="1"/>
      <c r="QPX863" s="1"/>
      <c r="QPY863" s="1"/>
      <c r="QPZ863" s="1"/>
      <c r="QQA863" s="1"/>
      <c r="QQB863" s="1"/>
      <c r="QQC863" s="1"/>
      <c r="QQD863" s="1"/>
      <c r="QQE863" s="1"/>
      <c r="QQF863" s="1"/>
      <c r="QQG863" s="1"/>
      <c r="QQH863" s="1"/>
      <c r="QQI863" s="1"/>
      <c r="QQJ863" s="1"/>
      <c r="QQK863" s="1"/>
      <c r="QQL863" s="1"/>
      <c r="QQM863" s="1"/>
      <c r="QQN863" s="1"/>
      <c r="QQO863" s="1"/>
      <c r="QQP863" s="1"/>
      <c r="QQQ863" s="1"/>
      <c r="QQR863" s="1"/>
      <c r="QQS863" s="1"/>
      <c r="QQT863" s="1"/>
      <c r="QQU863" s="1"/>
      <c r="QQV863" s="1"/>
      <c r="QQW863" s="1"/>
      <c r="QQX863" s="1"/>
      <c r="QQY863" s="1"/>
      <c r="QQZ863" s="1"/>
      <c r="QRA863" s="1"/>
      <c r="QRB863" s="1"/>
      <c r="QRC863" s="1"/>
      <c r="QRD863" s="1"/>
      <c r="QRE863" s="1"/>
      <c r="QRF863" s="1"/>
      <c r="QRG863" s="1"/>
      <c r="QRH863" s="1"/>
      <c r="QRI863" s="1"/>
      <c r="QRJ863" s="1"/>
      <c r="QRK863" s="1"/>
      <c r="QRL863" s="1"/>
      <c r="QRM863" s="1"/>
      <c r="QRN863" s="1"/>
      <c r="QRO863" s="1"/>
      <c r="QRP863" s="1"/>
      <c r="QRQ863" s="1"/>
      <c r="QRR863" s="1"/>
      <c r="QRS863" s="1"/>
      <c r="QRT863" s="1"/>
      <c r="QRU863" s="1"/>
      <c r="QRV863" s="1"/>
      <c r="QRW863" s="1"/>
      <c r="QRX863" s="1"/>
      <c r="QRY863" s="1"/>
      <c r="QRZ863" s="1"/>
      <c r="QSA863" s="1"/>
      <c r="QSB863" s="1"/>
      <c r="QSC863" s="1"/>
      <c r="QSD863" s="1"/>
      <c r="QSE863" s="1"/>
      <c r="QSF863" s="1"/>
      <c r="QSG863" s="1"/>
      <c r="QSH863" s="1"/>
      <c r="QSI863" s="1"/>
      <c r="QSJ863" s="1"/>
      <c r="QSK863" s="1"/>
      <c r="QSL863" s="1"/>
      <c r="QSM863" s="1"/>
      <c r="QSN863" s="1"/>
      <c r="QSO863" s="1"/>
      <c r="QSP863" s="1"/>
      <c r="QSQ863" s="1"/>
      <c r="QSR863" s="1"/>
      <c r="QSS863" s="1"/>
      <c r="QST863" s="1"/>
      <c r="QSU863" s="1"/>
      <c r="QSV863" s="1"/>
      <c r="QSW863" s="1"/>
      <c r="QSX863" s="1"/>
      <c r="QSY863" s="1"/>
      <c r="QSZ863" s="1"/>
      <c r="QTA863" s="1"/>
      <c r="QTB863" s="1"/>
      <c r="QTC863" s="1"/>
      <c r="QTD863" s="1"/>
      <c r="QTE863" s="1"/>
      <c r="QTF863" s="1"/>
      <c r="QTG863" s="1"/>
      <c r="QTH863" s="1"/>
      <c r="QTI863" s="1"/>
      <c r="QTJ863" s="1"/>
      <c r="QTK863" s="1"/>
      <c r="QTL863" s="1"/>
      <c r="QTM863" s="1"/>
      <c r="QTN863" s="1"/>
      <c r="QTO863" s="1"/>
      <c r="QTP863" s="1"/>
      <c r="QTQ863" s="1"/>
      <c r="QTR863" s="1"/>
      <c r="QTS863" s="1"/>
      <c r="QTT863" s="1"/>
      <c r="QTU863" s="1"/>
      <c r="QTV863" s="1"/>
      <c r="QTW863" s="1"/>
      <c r="QTX863" s="1"/>
      <c r="QTY863" s="1"/>
      <c r="QTZ863" s="1"/>
      <c r="QUA863" s="1"/>
      <c r="QUB863" s="1"/>
      <c r="QUC863" s="1"/>
      <c r="QUD863" s="1"/>
      <c r="QUE863" s="1"/>
      <c r="QUF863" s="1"/>
      <c r="QUG863" s="1"/>
      <c r="QUH863" s="1"/>
      <c r="QUI863" s="1"/>
      <c r="QUJ863" s="1"/>
      <c r="QUK863" s="1"/>
      <c r="QUL863" s="1"/>
      <c r="QUM863" s="1"/>
      <c r="QUN863" s="1"/>
      <c r="QUO863" s="1"/>
      <c r="QUP863" s="1"/>
      <c r="QUQ863" s="1"/>
      <c r="QUR863" s="1"/>
      <c r="QUS863" s="1"/>
      <c r="QUT863" s="1"/>
      <c r="QUU863" s="1"/>
      <c r="QUV863" s="1"/>
      <c r="QUW863" s="1"/>
      <c r="QUX863" s="1"/>
      <c r="QUY863" s="1"/>
      <c r="QUZ863" s="1"/>
      <c r="QVA863" s="1"/>
      <c r="QVB863" s="1"/>
      <c r="QVC863" s="1"/>
      <c r="QVD863" s="1"/>
      <c r="QVE863" s="1"/>
      <c r="QVF863" s="1"/>
      <c r="QVG863" s="1"/>
      <c r="QVH863" s="1"/>
      <c r="QVI863" s="1"/>
      <c r="QVJ863" s="1"/>
      <c r="QVK863" s="1"/>
      <c r="QVL863" s="1"/>
      <c r="QVM863" s="1"/>
      <c r="QVN863" s="1"/>
      <c r="QVO863" s="1"/>
      <c r="QVP863" s="1"/>
      <c r="QVQ863" s="1"/>
      <c r="QVR863" s="1"/>
      <c r="QVS863" s="1"/>
      <c r="QVT863" s="1"/>
      <c r="QVU863" s="1"/>
      <c r="QVV863" s="1"/>
      <c r="QVW863" s="1"/>
      <c r="QVX863" s="1"/>
      <c r="QVY863" s="1"/>
      <c r="QVZ863" s="1"/>
      <c r="QWA863" s="1"/>
      <c r="QWB863" s="1"/>
      <c r="QWC863" s="1"/>
      <c r="QWD863" s="1"/>
      <c r="QWE863" s="1"/>
      <c r="QWF863" s="1"/>
      <c r="QWG863" s="1"/>
      <c r="QWH863" s="1"/>
      <c r="QWI863" s="1"/>
      <c r="QWJ863" s="1"/>
      <c r="QWK863" s="1"/>
      <c r="QWL863" s="1"/>
      <c r="QWM863" s="1"/>
      <c r="QWN863" s="1"/>
      <c r="QWO863" s="1"/>
      <c r="QWP863" s="1"/>
      <c r="QWQ863" s="1"/>
      <c r="QWR863" s="1"/>
      <c r="QWS863" s="1"/>
      <c r="QWT863" s="1"/>
      <c r="QWU863" s="1"/>
      <c r="QWV863" s="1"/>
      <c r="QWW863" s="1"/>
      <c r="QWX863" s="1"/>
      <c r="QWY863" s="1"/>
      <c r="QWZ863" s="1"/>
      <c r="QXA863" s="1"/>
      <c r="QXB863" s="1"/>
      <c r="QXC863" s="1"/>
      <c r="QXD863" s="1"/>
      <c r="QXE863" s="1"/>
      <c r="QXF863" s="1"/>
      <c r="QXG863" s="1"/>
      <c r="QXH863" s="1"/>
      <c r="QXI863" s="1"/>
      <c r="QXJ863" s="1"/>
      <c r="QXK863" s="1"/>
      <c r="QXL863" s="1"/>
      <c r="QXM863" s="1"/>
      <c r="QXN863" s="1"/>
      <c r="QXO863" s="1"/>
      <c r="QXP863" s="1"/>
      <c r="QXQ863" s="1"/>
      <c r="QXR863" s="1"/>
      <c r="QXS863" s="1"/>
      <c r="QXT863" s="1"/>
      <c r="QXU863" s="1"/>
      <c r="QXV863" s="1"/>
      <c r="QXW863" s="1"/>
      <c r="QXX863" s="1"/>
      <c r="QXY863" s="1"/>
      <c r="QXZ863" s="1"/>
      <c r="QYA863" s="1"/>
      <c r="QYB863" s="1"/>
      <c r="QYC863" s="1"/>
      <c r="QYD863" s="1"/>
      <c r="QYE863" s="1"/>
      <c r="QYF863" s="1"/>
      <c r="QYG863" s="1"/>
      <c r="QYH863" s="1"/>
      <c r="QYI863" s="1"/>
      <c r="QYJ863" s="1"/>
      <c r="QYK863" s="1"/>
      <c r="QYL863" s="1"/>
      <c r="QYM863" s="1"/>
      <c r="QYN863" s="1"/>
      <c r="QYO863" s="1"/>
      <c r="QYP863" s="1"/>
      <c r="QYQ863" s="1"/>
      <c r="QYR863" s="1"/>
      <c r="QYS863" s="1"/>
      <c r="QYT863" s="1"/>
      <c r="QYU863" s="1"/>
      <c r="QYV863" s="1"/>
      <c r="QYW863" s="1"/>
      <c r="QYX863" s="1"/>
      <c r="QYY863" s="1"/>
      <c r="QYZ863" s="1"/>
      <c r="QZA863" s="1"/>
      <c r="QZB863" s="1"/>
      <c r="QZC863" s="1"/>
      <c r="QZD863" s="1"/>
      <c r="QZE863" s="1"/>
      <c r="QZF863" s="1"/>
      <c r="QZG863" s="1"/>
      <c r="QZH863" s="1"/>
      <c r="QZI863" s="1"/>
      <c r="QZJ863" s="1"/>
      <c r="QZK863" s="1"/>
      <c r="QZL863" s="1"/>
      <c r="QZM863" s="1"/>
      <c r="QZN863" s="1"/>
      <c r="QZO863" s="1"/>
      <c r="QZP863" s="1"/>
      <c r="QZQ863" s="1"/>
      <c r="QZR863" s="1"/>
      <c r="QZS863" s="1"/>
      <c r="QZT863" s="1"/>
      <c r="QZU863" s="1"/>
      <c r="QZV863" s="1"/>
      <c r="QZW863" s="1"/>
      <c r="QZX863" s="1"/>
      <c r="QZY863" s="1"/>
      <c r="QZZ863" s="1"/>
      <c r="RAA863" s="1"/>
      <c r="RAB863" s="1"/>
      <c r="RAC863" s="1"/>
      <c r="RAD863" s="1"/>
      <c r="RAE863" s="1"/>
      <c r="RAF863" s="1"/>
      <c r="RAG863" s="1"/>
      <c r="RAH863" s="1"/>
      <c r="RAI863" s="1"/>
      <c r="RAJ863" s="1"/>
      <c r="RAK863" s="1"/>
      <c r="RAL863" s="1"/>
      <c r="RAM863" s="1"/>
      <c r="RAN863" s="1"/>
      <c r="RAO863" s="1"/>
      <c r="RAP863" s="1"/>
      <c r="RAQ863" s="1"/>
      <c r="RAR863" s="1"/>
      <c r="RAS863" s="1"/>
      <c r="RAT863" s="1"/>
      <c r="RAU863" s="1"/>
      <c r="RAV863" s="1"/>
      <c r="RAW863" s="1"/>
      <c r="RAX863" s="1"/>
      <c r="RAY863" s="1"/>
      <c r="RAZ863" s="1"/>
      <c r="RBA863" s="1"/>
      <c r="RBB863" s="1"/>
      <c r="RBC863" s="1"/>
      <c r="RBD863" s="1"/>
      <c r="RBE863" s="1"/>
      <c r="RBF863" s="1"/>
      <c r="RBG863" s="1"/>
      <c r="RBH863" s="1"/>
      <c r="RBI863" s="1"/>
      <c r="RBJ863" s="1"/>
      <c r="RBK863" s="1"/>
      <c r="RBL863" s="1"/>
      <c r="RBM863" s="1"/>
      <c r="RBN863" s="1"/>
      <c r="RBO863" s="1"/>
      <c r="RBP863" s="1"/>
      <c r="RBQ863" s="1"/>
      <c r="RBR863" s="1"/>
      <c r="RBS863" s="1"/>
      <c r="RBT863" s="1"/>
      <c r="RBU863" s="1"/>
      <c r="RBV863" s="1"/>
      <c r="RBW863" s="1"/>
      <c r="RBX863" s="1"/>
      <c r="RBY863" s="1"/>
      <c r="RBZ863" s="1"/>
      <c r="RCA863" s="1"/>
      <c r="RCB863" s="1"/>
      <c r="RCC863" s="1"/>
      <c r="RCD863" s="1"/>
      <c r="RCE863" s="1"/>
      <c r="RCF863" s="1"/>
      <c r="RCG863" s="1"/>
      <c r="RCH863" s="1"/>
      <c r="RCI863" s="1"/>
      <c r="RCJ863" s="1"/>
      <c r="RCK863" s="1"/>
      <c r="RCL863" s="1"/>
      <c r="RCM863" s="1"/>
      <c r="RCN863" s="1"/>
      <c r="RCO863" s="1"/>
      <c r="RCP863" s="1"/>
      <c r="RCQ863" s="1"/>
      <c r="RCR863" s="1"/>
      <c r="RCS863" s="1"/>
      <c r="RCT863" s="1"/>
      <c r="RCU863" s="1"/>
      <c r="RCV863" s="1"/>
      <c r="RCW863" s="1"/>
      <c r="RCX863" s="1"/>
      <c r="RCY863" s="1"/>
      <c r="RCZ863" s="1"/>
      <c r="RDA863" s="1"/>
      <c r="RDB863" s="1"/>
      <c r="RDC863" s="1"/>
      <c r="RDD863" s="1"/>
      <c r="RDE863" s="1"/>
      <c r="RDF863" s="1"/>
      <c r="RDG863" s="1"/>
      <c r="RDH863" s="1"/>
      <c r="RDI863" s="1"/>
      <c r="RDJ863" s="1"/>
      <c r="RDK863" s="1"/>
      <c r="RDL863" s="1"/>
      <c r="RDM863" s="1"/>
      <c r="RDN863" s="1"/>
      <c r="RDO863" s="1"/>
      <c r="RDP863" s="1"/>
      <c r="RDQ863" s="1"/>
      <c r="RDR863" s="1"/>
      <c r="RDS863" s="1"/>
      <c r="RDT863" s="1"/>
      <c r="RDU863" s="1"/>
      <c r="RDV863" s="1"/>
      <c r="RDW863" s="1"/>
      <c r="RDX863" s="1"/>
      <c r="RDY863" s="1"/>
      <c r="RDZ863" s="1"/>
      <c r="REA863" s="1"/>
      <c r="REB863" s="1"/>
      <c r="REC863" s="1"/>
      <c r="RED863" s="1"/>
      <c r="REE863" s="1"/>
      <c r="REF863" s="1"/>
      <c r="REG863" s="1"/>
      <c r="REH863" s="1"/>
      <c r="REI863" s="1"/>
      <c r="REJ863" s="1"/>
      <c r="REK863" s="1"/>
      <c r="REL863" s="1"/>
      <c r="REM863" s="1"/>
      <c r="REN863" s="1"/>
      <c r="REO863" s="1"/>
      <c r="REP863" s="1"/>
      <c r="REQ863" s="1"/>
      <c r="RER863" s="1"/>
      <c r="RES863" s="1"/>
      <c r="RET863" s="1"/>
      <c r="REU863" s="1"/>
      <c r="REV863" s="1"/>
      <c r="REW863" s="1"/>
      <c r="REX863" s="1"/>
      <c r="REY863" s="1"/>
      <c r="REZ863" s="1"/>
      <c r="RFA863" s="1"/>
      <c r="RFB863" s="1"/>
      <c r="RFC863" s="1"/>
      <c r="RFD863" s="1"/>
      <c r="RFE863" s="1"/>
      <c r="RFF863" s="1"/>
      <c r="RFG863" s="1"/>
      <c r="RFH863" s="1"/>
      <c r="RFI863" s="1"/>
      <c r="RFJ863" s="1"/>
      <c r="RFK863" s="1"/>
      <c r="RFL863" s="1"/>
      <c r="RFM863" s="1"/>
      <c r="RFN863" s="1"/>
      <c r="RFO863" s="1"/>
      <c r="RFP863" s="1"/>
      <c r="RFQ863" s="1"/>
      <c r="RFR863" s="1"/>
      <c r="RFS863" s="1"/>
      <c r="RFT863" s="1"/>
      <c r="RFU863" s="1"/>
      <c r="RFV863" s="1"/>
      <c r="RFW863" s="1"/>
      <c r="RFX863" s="1"/>
      <c r="RFY863" s="1"/>
      <c r="RFZ863" s="1"/>
      <c r="RGA863" s="1"/>
      <c r="RGB863" s="1"/>
      <c r="RGC863" s="1"/>
      <c r="RGD863" s="1"/>
      <c r="RGE863" s="1"/>
      <c r="RGF863" s="1"/>
      <c r="RGG863" s="1"/>
      <c r="RGH863" s="1"/>
      <c r="RGI863" s="1"/>
      <c r="RGJ863" s="1"/>
      <c r="RGK863" s="1"/>
      <c r="RGL863" s="1"/>
      <c r="RGM863" s="1"/>
      <c r="RGN863" s="1"/>
      <c r="RGO863" s="1"/>
      <c r="RGP863" s="1"/>
      <c r="RGQ863" s="1"/>
      <c r="RGR863" s="1"/>
      <c r="RGS863" s="1"/>
      <c r="RGT863" s="1"/>
      <c r="RGU863" s="1"/>
      <c r="RGV863" s="1"/>
      <c r="RGW863" s="1"/>
      <c r="RGX863" s="1"/>
      <c r="RGY863" s="1"/>
      <c r="RGZ863" s="1"/>
      <c r="RHA863" s="1"/>
      <c r="RHB863" s="1"/>
      <c r="RHC863" s="1"/>
      <c r="RHD863" s="1"/>
      <c r="RHE863" s="1"/>
      <c r="RHF863" s="1"/>
      <c r="RHG863" s="1"/>
      <c r="RHH863" s="1"/>
      <c r="RHI863" s="1"/>
      <c r="RHJ863" s="1"/>
      <c r="RHK863" s="1"/>
      <c r="RHL863" s="1"/>
      <c r="RHM863" s="1"/>
      <c r="RHN863" s="1"/>
      <c r="RHO863" s="1"/>
      <c r="RHP863" s="1"/>
      <c r="RHQ863" s="1"/>
      <c r="RHR863" s="1"/>
      <c r="RHS863" s="1"/>
      <c r="RHT863" s="1"/>
      <c r="RHU863" s="1"/>
      <c r="RHV863" s="1"/>
      <c r="RHW863" s="1"/>
      <c r="RHX863" s="1"/>
      <c r="RHY863" s="1"/>
      <c r="RHZ863" s="1"/>
      <c r="RIA863" s="1"/>
      <c r="RIB863" s="1"/>
      <c r="RIC863" s="1"/>
      <c r="RID863" s="1"/>
      <c r="RIE863" s="1"/>
      <c r="RIF863" s="1"/>
      <c r="RIG863" s="1"/>
      <c r="RIH863" s="1"/>
      <c r="RII863" s="1"/>
      <c r="RIJ863" s="1"/>
      <c r="RIK863" s="1"/>
      <c r="RIL863" s="1"/>
      <c r="RIM863" s="1"/>
      <c r="RIN863" s="1"/>
      <c r="RIO863" s="1"/>
      <c r="RIP863" s="1"/>
      <c r="RIQ863" s="1"/>
      <c r="RIR863" s="1"/>
      <c r="RIS863" s="1"/>
      <c r="RIT863" s="1"/>
      <c r="RIU863" s="1"/>
      <c r="RIV863" s="1"/>
      <c r="RIW863" s="1"/>
      <c r="RIX863" s="1"/>
      <c r="RIY863" s="1"/>
      <c r="RIZ863" s="1"/>
      <c r="RJA863" s="1"/>
      <c r="RJB863" s="1"/>
      <c r="RJC863" s="1"/>
      <c r="RJD863" s="1"/>
      <c r="RJE863" s="1"/>
      <c r="RJF863" s="1"/>
      <c r="RJG863" s="1"/>
      <c r="RJH863" s="1"/>
      <c r="RJI863" s="1"/>
      <c r="RJJ863" s="1"/>
      <c r="RJK863" s="1"/>
      <c r="RJL863" s="1"/>
      <c r="RJM863" s="1"/>
      <c r="RJN863" s="1"/>
      <c r="RJO863" s="1"/>
      <c r="RJP863" s="1"/>
      <c r="RJQ863" s="1"/>
      <c r="RJR863" s="1"/>
      <c r="RJS863" s="1"/>
      <c r="RJT863" s="1"/>
      <c r="RJU863" s="1"/>
      <c r="RJV863" s="1"/>
      <c r="RJW863" s="1"/>
      <c r="RJX863" s="1"/>
      <c r="RJY863" s="1"/>
      <c r="RJZ863" s="1"/>
      <c r="RKA863" s="1"/>
      <c r="RKB863" s="1"/>
      <c r="RKC863" s="1"/>
      <c r="RKD863" s="1"/>
      <c r="RKE863" s="1"/>
      <c r="RKF863" s="1"/>
      <c r="RKG863" s="1"/>
      <c r="RKH863" s="1"/>
      <c r="RKI863" s="1"/>
      <c r="RKJ863" s="1"/>
      <c r="RKK863" s="1"/>
      <c r="RKL863" s="1"/>
      <c r="RKM863" s="1"/>
      <c r="RKN863" s="1"/>
      <c r="RKO863" s="1"/>
      <c r="RKP863" s="1"/>
      <c r="RKQ863" s="1"/>
      <c r="RKR863" s="1"/>
      <c r="RKS863" s="1"/>
      <c r="RKT863" s="1"/>
      <c r="RKU863" s="1"/>
      <c r="RKV863" s="1"/>
      <c r="RKW863" s="1"/>
      <c r="RKX863" s="1"/>
      <c r="RKY863" s="1"/>
      <c r="RKZ863" s="1"/>
      <c r="RLA863" s="1"/>
      <c r="RLB863" s="1"/>
      <c r="RLC863" s="1"/>
      <c r="RLD863" s="1"/>
      <c r="RLE863" s="1"/>
      <c r="RLF863" s="1"/>
      <c r="RLG863" s="1"/>
      <c r="RLH863" s="1"/>
      <c r="RLI863" s="1"/>
      <c r="RLJ863" s="1"/>
      <c r="RLK863" s="1"/>
      <c r="RLL863" s="1"/>
      <c r="RLM863" s="1"/>
      <c r="RLN863" s="1"/>
      <c r="RLO863" s="1"/>
      <c r="RLP863" s="1"/>
      <c r="RLQ863" s="1"/>
      <c r="RLR863" s="1"/>
      <c r="RLS863" s="1"/>
      <c r="RLT863" s="1"/>
      <c r="RLU863" s="1"/>
      <c r="RLV863" s="1"/>
      <c r="RLW863" s="1"/>
      <c r="RLX863" s="1"/>
      <c r="RLY863" s="1"/>
      <c r="RLZ863" s="1"/>
      <c r="RMA863" s="1"/>
      <c r="RMB863" s="1"/>
      <c r="RMC863" s="1"/>
      <c r="RMD863" s="1"/>
      <c r="RME863" s="1"/>
      <c r="RMF863" s="1"/>
      <c r="RMG863" s="1"/>
      <c r="RMH863" s="1"/>
      <c r="RMI863" s="1"/>
      <c r="RMJ863" s="1"/>
      <c r="RMK863" s="1"/>
      <c r="RML863" s="1"/>
      <c r="RMM863" s="1"/>
      <c r="RMN863" s="1"/>
      <c r="RMO863" s="1"/>
      <c r="RMP863" s="1"/>
      <c r="RMQ863" s="1"/>
      <c r="RMR863" s="1"/>
      <c r="RMS863" s="1"/>
      <c r="RMT863" s="1"/>
      <c r="RMU863" s="1"/>
      <c r="RMV863" s="1"/>
      <c r="RMW863" s="1"/>
      <c r="RMX863" s="1"/>
      <c r="RMY863" s="1"/>
      <c r="RMZ863" s="1"/>
      <c r="RNA863" s="1"/>
      <c r="RNB863" s="1"/>
      <c r="RNC863" s="1"/>
      <c r="RND863" s="1"/>
      <c r="RNE863" s="1"/>
      <c r="RNF863" s="1"/>
      <c r="RNG863" s="1"/>
      <c r="RNH863" s="1"/>
      <c r="RNI863" s="1"/>
      <c r="RNJ863" s="1"/>
      <c r="RNK863" s="1"/>
      <c r="RNL863" s="1"/>
      <c r="RNM863" s="1"/>
      <c r="RNN863" s="1"/>
      <c r="RNO863" s="1"/>
      <c r="RNP863" s="1"/>
      <c r="RNQ863" s="1"/>
      <c r="RNR863" s="1"/>
      <c r="RNS863" s="1"/>
      <c r="RNT863" s="1"/>
      <c r="RNU863" s="1"/>
      <c r="RNV863" s="1"/>
      <c r="RNW863" s="1"/>
      <c r="RNX863" s="1"/>
      <c r="RNY863" s="1"/>
      <c r="RNZ863" s="1"/>
      <c r="ROA863" s="1"/>
      <c r="ROB863" s="1"/>
      <c r="ROC863" s="1"/>
      <c r="ROD863" s="1"/>
      <c r="ROE863" s="1"/>
      <c r="ROF863" s="1"/>
      <c r="ROG863" s="1"/>
      <c r="ROH863" s="1"/>
      <c r="ROI863" s="1"/>
      <c r="ROJ863" s="1"/>
      <c r="ROK863" s="1"/>
      <c r="ROL863" s="1"/>
      <c r="ROM863" s="1"/>
      <c r="RON863" s="1"/>
      <c r="ROO863" s="1"/>
      <c r="ROP863" s="1"/>
      <c r="ROQ863" s="1"/>
      <c r="ROR863" s="1"/>
      <c r="ROS863" s="1"/>
      <c r="ROT863" s="1"/>
      <c r="ROU863" s="1"/>
      <c r="ROV863" s="1"/>
      <c r="ROW863" s="1"/>
      <c r="ROX863" s="1"/>
      <c r="ROY863" s="1"/>
      <c r="ROZ863" s="1"/>
      <c r="RPA863" s="1"/>
      <c r="RPB863" s="1"/>
      <c r="RPC863" s="1"/>
      <c r="RPD863" s="1"/>
      <c r="RPE863" s="1"/>
      <c r="RPF863" s="1"/>
      <c r="RPG863" s="1"/>
      <c r="RPH863" s="1"/>
      <c r="RPI863" s="1"/>
      <c r="RPJ863" s="1"/>
      <c r="RPK863" s="1"/>
      <c r="RPL863" s="1"/>
      <c r="RPM863" s="1"/>
      <c r="RPN863" s="1"/>
      <c r="RPO863" s="1"/>
      <c r="RPP863" s="1"/>
      <c r="RPQ863" s="1"/>
      <c r="RPR863" s="1"/>
      <c r="RPS863" s="1"/>
      <c r="RPT863" s="1"/>
      <c r="RPU863" s="1"/>
      <c r="RPV863" s="1"/>
      <c r="RPW863" s="1"/>
      <c r="RPX863" s="1"/>
      <c r="RPY863" s="1"/>
      <c r="RPZ863" s="1"/>
      <c r="RQA863" s="1"/>
      <c r="RQB863" s="1"/>
      <c r="RQC863" s="1"/>
      <c r="RQD863" s="1"/>
      <c r="RQE863" s="1"/>
      <c r="RQF863" s="1"/>
      <c r="RQG863" s="1"/>
      <c r="RQH863" s="1"/>
      <c r="RQI863" s="1"/>
      <c r="RQJ863" s="1"/>
      <c r="RQK863" s="1"/>
      <c r="RQL863" s="1"/>
      <c r="RQM863" s="1"/>
      <c r="RQN863" s="1"/>
      <c r="RQO863" s="1"/>
      <c r="RQP863" s="1"/>
      <c r="RQQ863" s="1"/>
      <c r="RQR863" s="1"/>
      <c r="RQS863" s="1"/>
      <c r="RQT863" s="1"/>
      <c r="RQU863" s="1"/>
      <c r="RQV863" s="1"/>
      <c r="RQW863" s="1"/>
      <c r="RQX863" s="1"/>
      <c r="RQY863" s="1"/>
      <c r="RQZ863" s="1"/>
      <c r="RRA863" s="1"/>
      <c r="RRB863" s="1"/>
      <c r="RRC863" s="1"/>
      <c r="RRD863" s="1"/>
      <c r="RRE863" s="1"/>
      <c r="RRF863" s="1"/>
      <c r="RRG863" s="1"/>
      <c r="RRH863" s="1"/>
      <c r="RRI863" s="1"/>
      <c r="RRJ863" s="1"/>
      <c r="RRK863" s="1"/>
      <c r="RRL863" s="1"/>
      <c r="RRM863" s="1"/>
      <c r="RRN863" s="1"/>
      <c r="RRO863" s="1"/>
      <c r="RRP863" s="1"/>
      <c r="RRQ863" s="1"/>
      <c r="RRR863" s="1"/>
      <c r="RRS863" s="1"/>
      <c r="RRT863" s="1"/>
      <c r="RRU863" s="1"/>
      <c r="RRV863" s="1"/>
      <c r="RRW863" s="1"/>
      <c r="RRX863" s="1"/>
      <c r="RRY863" s="1"/>
      <c r="RRZ863" s="1"/>
      <c r="RSA863" s="1"/>
      <c r="RSB863" s="1"/>
      <c r="RSC863" s="1"/>
      <c r="RSD863" s="1"/>
      <c r="RSE863" s="1"/>
      <c r="RSF863" s="1"/>
      <c r="RSG863" s="1"/>
      <c r="RSH863" s="1"/>
      <c r="RSI863" s="1"/>
      <c r="RSJ863" s="1"/>
      <c r="RSK863" s="1"/>
      <c r="RSL863" s="1"/>
      <c r="RSM863" s="1"/>
      <c r="RSN863" s="1"/>
      <c r="RSO863" s="1"/>
      <c r="RSP863" s="1"/>
      <c r="RSQ863" s="1"/>
      <c r="RSR863" s="1"/>
      <c r="RSS863" s="1"/>
      <c r="RST863" s="1"/>
      <c r="RSU863" s="1"/>
      <c r="RSV863" s="1"/>
      <c r="RSW863" s="1"/>
      <c r="RSX863" s="1"/>
      <c r="RSY863" s="1"/>
      <c r="RSZ863" s="1"/>
      <c r="RTA863" s="1"/>
      <c r="RTB863" s="1"/>
      <c r="RTC863" s="1"/>
      <c r="RTD863" s="1"/>
      <c r="RTE863" s="1"/>
      <c r="RTF863" s="1"/>
      <c r="RTG863" s="1"/>
      <c r="RTH863" s="1"/>
      <c r="RTI863" s="1"/>
      <c r="RTJ863" s="1"/>
      <c r="RTK863" s="1"/>
      <c r="RTL863" s="1"/>
      <c r="RTM863" s="1"/>
      <c r="RTN863" s="1"/>
      <c r="RTO863" s="1"/>
      <c r="RTP863" s="1"/>
      <c r="RTQ863" s="1"/>
      <c r="RTR863" s="1"/>
      <c r="RTS863" s="1"/>
      <c r="RTT863" s="1"/>
      <c r="RTU863" s="1"/>
      <c r="RTV863" s="1"/>
      <c r="RTW863" s="1"/>
      <c r="RTX863" s="1"/>
      <c r="RTY863" s="1"/>
      <c r="RTZ863" s="1"/>
      <c r="RUA863" s="1"/>
      <c r="RUB863" s="1"/>
      <c r="RUC863" s="1"/>
      <c r="RUD863" s="1"/>
      <c r="RUE863" s="1"/>
      <c r="RUF863" s="1"/>
      <c r="RUG863" s="1"/>
      <c r="RUH863" s="1"/>
      <c r="RUI863" s="1"/>
      <c r="RUJ863" s="1"/>
      <c r="RUK863" s="1"/>
      <c r="RUL863" s="1"/>
      <c r="RUM863" s="1"/>
      <c r="RUN863" s="1"/>
      <c r="RUO863" s="1"/>
      <c r="RUP863" s="1"/>
      <c r="RUQ863" s="1"/>
      <c r="RUR863" s="1"/>
      <c r="RUS863" s="1"/>
      <c r="RUT863" s="1"/>
      <c r="RUU863" s="1"/>
      <c r="RUV863" s="1"/>
      <c r="RUW863" s="1"/>
      <c r="RUX863" s="1"/>
      <c r="RUY863" s="1"/>
      <c r="RUZ863" s="1"/>
      <c r="RVA863" s="1"/>
      <c r="RVB863" s="1"/>
      <c r="RVC863" s="1"/>
      <c r="RVD863" s="1"/>
      <c r="RVE863" s="1"/>
      <c r="RVF863" s="1"/>
      <c r="RVG863" s="1"/>
      <c r="RVH863" s="1"/>
      <c r="RVI863" s="1"/>
      <c r="RVJ863" s="1"/>
      <c r="RVK863" s="1"/>
      <c r="RVL863" s="1"/>
      <c r="RVM863" s="1"/>
      <c r="RVN863" s="1"/>
      <c r="RVO863" s="1"/>
      <c r="RVP863" s="1"/>
      <c r="RVQ863" s="1"/>
      <c r="RVR863" s="1"/>
      <c r="RVS863" s="1"/>
      <c r="RVT863" s="1"/>
      <c r="RVU863" s="1"/>
      <c r="RVV863" s="1"/>
      <c r="RVW863" s="1"/>
      <c r="RVX863" s="1"/>
      <c r="RVY863" s="1"/>
      <c r="RVZ863" s="1"/>
      <c r="RWA863" s="1"/>
      <c r="RWB863" s="1"/>
      <c r="RWC863" s="1"/>
      <c r="RWD863" s="1"/>
      <c r="RWE863" s="1"/>
      <c r="RWF863" s="1"/>
      <c r="RWG863" s="1"/>
      <c r="RWH863" s="1"/>
      <c r="RWI863" s="1"/>
      <c r="RWJ863" s="1"/>
      <c r="RWK863" s="1"/>
      <c r="RWL863" s="1"/>
      <c r="RWM863" s="1"/>
      <c r="RWN863" s="1"/>
      <c r="RWO863" s="1"/>
      <c r="RWP863" s="1"/>
      <c r="RWQ863" s="1"/>
      <c r="RWR863" s="1"/>
      <c r="RWS863" s="1"/>
      <c r="RWT863" s="1"/>
      <c r="RWU863" s="1"/>
      <c r="RWV863" s="1"/>
      <c r="RWW863" s="1"/>
      <c r="RWX863" s="1"/>
      <c r="RWY863" s="1"/>
      <c r="RWZ863" s="1"/>
      <c r="RXA863" s="1"/>
      <c r="RXB863" s="1"/>
      <c r="RXC863" s="1"/>
      <c r="RXD863" s="1"/>
      <c r="RXE863" s="1"/>
      <c r="RXF863" s="1"/>
      <c r="RXG863" s="1"/>
      <c r="RXH863" s="1"/>
      <c r="RXI863" s="1"/>
      <c r="RXJ863" s="1"/>
      <c r="RXK863" s="1"/>
      <c r="RXL863" s="1"/>
      <c r="RXM863" s="1"/>
      <c r="RXN863" s="1"/>
      <c r="RXO863" s="1"/>
      <c r="RXP863" s="1"/>
      <c r="RXQ863" s="1"/>
      <c r="RXR863" s="1"/>
      <c r="RXS863" s="1"/>
      <c r="RXT863" s="1"/>
      <c r="RXU863" s="1"/>
      <c r="RXV863" s="1"/>
      <c r="RXW863" s="1"/>
      <c r="RXX863" s="1"/>
      <c r="RXY863" s="1"/>
      <c r="RXZ863" s="1"/>
      <c r="RYA863" s="1"/>
      <c r="RYB863" s="1"/>
      <c r="RYC863" s="1"/>
      <c r="RYD863" s="1"/>
      <c r="RYE863" s="1"/>
      <c r="RYF863" s="1"/>
      <c r="RYG863" s="1"/>
      <c r="RYH863" s="1"/>
      <c r="RYI863" s="1"/>
      <c r="RYJ863" s="1"/>
      <c r="RYK863" s="1"/>
      <c r="RYL863" s="1"/>
      <c r="RYM863" s="1"/>
      <c r="RYN863" s="1"/>
      <c r="RYO863" s="1"/>
      <c r="RYP863" s="1"/>
      <c r="RYQ863" s="1"/>
      <c r="RYR863" s="1"/>
      <c r="RYS863" s="1"/>
      <c r="RYT863" s="1"/>
      <c r="RYU863" s="1"/>
      <c r="RYV863" s="1"/>
      <c r="RYW863" s="1"/>
      <c r="RYX863" s="1"/>
      <c r="RYY863" s="1"/>
      <c r="RYZ863" s="1"/>
      <c r="RZA863" s="1"/>
      <c r="RZB863" s="1"/>
      <c r="RZC863" s="1"/>
      <c r="RZD863" s="1"/>
      <c r="RZE863" s="1"/>
      <c r="RZF863" s="1"/>
      <c r="RZG863" s="1"/>
      <c r="RZH863" s="1"/>
      <c r="RZI863" s="1"/>
      <c r="RZJ863" s="1"/>
      <c r="RZK863" s="1"/>
      <c r="RZL863" s="1"/>
      <c r="RZM863" s="1"/>
      <c r="RZN863" s="1"/>
      <c r="RZO863" s="1"/>
      <c r="RZP863" s="1"/>
      <c r="RZQ863" s="1"/>
      <c r="RZR863" s="1"/>
      <c r="RZS863" s="1"/>
      <c r="RZT863" s="1"/>
      <c r="RZU863" s="1"/>
      <c r="RZV863" s="1"/>
      <c r="RZW863" s="1"/>
      <c r="RZX863" s="1"/>
      <c r="RZY863" s="1"/>
      <c r="RZZ863" s="1"/>
      <c r="SAA863" s="1"/>
      <c r="SAB863" s="1"/>
      <c r="SAC863" s="1"/>
      <c r="SAD863" s="1"/>
      <c r="SAE863" s="1"/>
      <c r="SAF863" s="1"/>
      <c r="SAG863" s="1"/>
      <c r="SAH863" s="1"/>
      <c r="SAI863" s="1"/>
      <c r="SAJ863" s="1"/>
      <c r="SAK863" s="1"/>
      <c r="SAL863" s="1"/>
      <c r="SAM863" s="1"/>
      <c r="SAN863" s="1"/>
      <c r="SAO863" s="1"/>
      <c r="SAP863" s="1"/>
      <c r="SAQ863" s="1"/>
      <c r="SAR863" s="1"/>
      <c r="SAS863" s="1"/>
      <c r="SAT863" s="1"/>
      <c r="SAU863" s="1"/>
      <c r="SAV863" s="1"/>
      <c r="SAW863" s="1"/>
      <c r="SAX863" s="1"/>
      <c r="SAY863" s="1"/>
      <c r="SAZ863" s="1"/>
      <c r="SBA863" s="1"/>
      <c r="SBB863" s="1"/>
      <c r="SBC863" s="1"/>
      <c r="SBD863" s="1"/>
      <c r="SBE863" s="1"/>
      <c r="SBF863" s="1"/>
      <c r="SBG863" s="1"/>
      <c r="SBH863" s="1"/>
      <c r="SBI863" s="1"/>
      <c r="SBJ863" s="1"/>
      <c r="SBK863" s="1"/>
      <c r="SBL863" s="1"/>
      <c r="SBM863" s="1"/>
      <c r="SBN863" s="1"/>
      <c r="SBO863" s="1"/>
      <c r="SBP863" s="1"/>
      <c r="SBQ863" s="1"/>
      <c r="SBR863" s="1"/>
      <c r="SBS863" s="1"/>
      <c r="SBT863" s="1"/>
      <c r="SBU863" s="1"/>
      <c r="SBV863" s="1"/>
      <c r="SBW863" s="1"/>
      <c r="SBX863" s="1"/>
      <c r="SBY863" s="1"/>
      <c r="SBZ863" s="1"/>
      <c r="SCA863" s="1"/>
      <c r="SCB863" s="1"/>
      <c r="SCC863" s="1"/>
      <c r="SCD863" s="1"/>
      <c r="SCE863" s="1"/>
      <c r="SCF863" s="1"/>
      <c r="SCG863" s="1"/>
      <c r="SCH863" s="1"/>
      <c r="SCI863" s="1"/>
      <c r="SCJ863" s="1"/>
      <c r="SCK863" s="1"/>
      <c r="SCL863" s="1"/>
      <c r="SCM863" s="1"/>
      <c r="SCN863" s="1"/>
      <c r="SCO863" s="1"/>
      <c r="SCP863" s="1"/>
      <c r="SCQ863" s="1"/>
      <c r="SCR863" s="1"/>
      <c r="SCS863" s="1"/>
      <c r="SCT863" s="1"/>
      <c r="SCU863" s="1"/>
      <c r="SCV863" s="1"/>
      <c r="SCW863" s="1"/>
      <c r="SCX863" s="1"/>
      <c r="SCY863" s="1"/>
      <c r="SCZ863" s="1"/>
      <c r="SDA863" s="1"/>
      <c r="SDB863" s="1"/>
      <c r="SDC863" s="1"/>
      <c r="SDD863" s="1"/>
      <c r="SDE863" s="1"/>
      <c r="SDF863" s="1"/>
      <c r="SDG863" s="1"/>
      <c r="SDH863" s="1"/>
      <c r="SDI863" s="1"/>
      <c r="SDJ863" s="1"/>
      <c r="SDK863" s="1"/>
      <c r="SDL863" s="1"/>
      <c r="SDM863" s="1"/>
      <c r="SDN863" s="1"/>
      <c r="SDO863" s="1"/>
      <c r="SDP863" s="1"/>
      <c r="SDQ863" s="1"/>
      <c r="SDR863" s="1"/>
      <c r="SDS863" s="1"/>
      <c r="SDT863" s="1"/>
      <c r="SDU863" s="1"/>
      <c r="SDV863" s="1"/>
      <c r="SDW863" s="1"/>
      <c r="SDX863" s="1"/>
      <c r="SDY863" s="1"/>
      <c r="SDZ863" s="1"/>
      <c r="SEA863" s="1"/>
      <c r="SEB863" s="1"/>
      <c r="SEC863" s="1"/>
      <c r="SED863" s="1"/>
      <c r="SEE863" s="1"/>
      <c r="SEF863" s="1"/>
      <c r="SEG863" s="1"/>
      <c r="SEH863" s="1"/>
      <c r="SEI863" s="1"/>
      <c r="SEJ863" s="1"/>
      <c r="SEK863" s="1"/>
      <c r="SEL863" s="1"/>
      <c r="SEM863" s="1"/>
      <c r="SEN863" s="1"/>
      <c r="SEO863" s="1"/>
      <c r="SEP863" s="1"/>
      <c r="SEQ863" s="1"/>
      <c r="SER863" s="1"/>
      <c r="SES863" s="1"/>
      <c r="SET863" s="1"/>
      <c r="SEU863" s="1"/>
      <c r="SEV863" s="1"/>
      <c r="SEW863" s="1"/>
      <c r="SEX863" s="1"/>
      <c r="SEY863" s="1"/>
      <c r="SEZ863" s="1"/>
      <c r="SFA863" s="1"/>
      <c r="SFB863" s="1"/>
      <c r="SFC863" s="1"/>
      <c r="SFD863" s="1"/>
      <c r="SFE863" s="1"/>
      <c r="SFF863" s="1"/>
      <c r="SFG863" s="1"/>
      <c r="SFH863" s="1"/>
      <c r="SFI863" s="1"/>
      <c r="SFJ863" s="1"/>
      <c r="SFK863" s="1"/>
      <c r="SFL863" s="1"/>
      <c r="SFM863" s="1"/>
      <c r="SFN863" s="1"/>
      <c r="SFO863" s="1"/>
      <c r="SFP863" s="1"/>
      <c r="SFQ863" s="1"/>
      <c r="SFR863" s="1"/>
      <c r="SFS863" s="1"/>
      <c r="SFT863" s="1"/>
      <c r="SFU863" s="1"/>
      <c r="SFV863" s="1"/>
      <c r="SFW863" s="1"/>
      <c r="SFX863" s="1"/>
      <c r="SFY863" s="1"/>
      <c r="SFZ863" s="1"/>
      <c r="SGA863" s="1"/>
      <c r="SGB863" s="1"/>
      <c r="SGC863" s="1"/>
      <c r="SGD863" s="1"/>
      <c r="SGE863" s="1"/>
      <c r="SGF863" s="1"/>
      <c r="SGG863" s="1"/>
      <c r="SGH863" s="1"/>
      <c r="SGI863" s="1"/>
      <c r="SGJ863" s="1"/>
      <c r="SGK863" s="1"/>
      <c r="SGL863" s="1"/>
      <c r="SGM863" s="1"/>
      <c r="SGN863" s="1"/>
      <c r="SGO863" s="1"/>
      <c r="SGP863" s="1"/>
      <c r="SGQ863" s="1"/>
      <c r="SGR863" s="1"/>
      <c r="SGS863" s="1"/>
      <c r="SGT863" s="1"/>
      <c r="SGU863" s="1"/>
      <c r="SGV863" s="1"/>
      <c r="SGW863" s="1"/>
      <c r="SGX863" s="1"/>
      <c r="SGY863" s="1"/>
      <c r="SGZ863" s="1"/>
      <c r="SHA863" s="1"/>
      <c r="SHB863" s="1"/>
      <c r="SHC863" s="1"/>
      <c r="SHD863" s="1"/>
      <c r="SHE863" s="1"/>
      <c r="SHF863" s="1"/>
      <c r="SHG863" s="1"/>
      <c r="SHH863" s="1"/>
      <c r="SHI863" s="1"/>
      <c r="SHJ863" s="1"/>
      <c r="SHK863" s="1"/>
      <c r="SHL863" s="1"/>
      <c r="SHM863" s="1"/>
      <c r="SHN863" s="1"/>
      <c r="SHO863" s="1"/>
      <c r="SHP863" s="1"/>
      <c r="SHQ863" s="1"/>
      <c r="SHR863" s="1"/>
      <c r="SHS863" s="1"/>
      <c r="SHT863" s="1"/>
      <c r="SHU863" s="1"/>
      <c r="SHV863" s="1"/>
      <c r="SHW863" s="1"/>
      <c r="SHX863" s="1"/>
      <c r="SHY863" s="1"/>
      <c r="SHZ863" s="1"/>
      <c r="SIA863" s="1"/>
      <c r="SIB863" s="1"/>
      <c r="SIC863" s="1"/>
      <c r="SID863" s="1"/>
      <c r="SIE863" s="1"/>
      <c r="SIF863" s="1"/>
      <c r="SIG863" s="1"/>
      <c r="SIH863" s="1"/>
      <c r="SII863" s="1"/>
      <c r="SIJ863" s="1"/>
      <c r="SIK863" s="1"/>
      <c r="SIL863" s="1"/>
      <c r="SIM863" s="1"/>
      <c r="SIN863" s="1"/>
      <c r="SIO863" s="1"/>
      <c r="SIP863" s="1"/>
      <c r="SIQ863" s="1"/>
      <c r="SIR863" s="1"/>
      <c r="SIS863" s="1"/>
      <c r="SIT863" s="1"/>
      <c r="SIU863" s="1"/>
      <c r="SIV863" s="1"/>
      <c r="SIW863" s="1"/>
      <c r="SIX863" s="1"/>
      <c r="SIY863" s="1"/>
      <c r="SIZ863" s="1"/>
      <c r="SJA863" s="1"/>
      <c r="SJB863" s="1"/>
      <c r="SJC863" s="1"/>
      <c r="SJD863" s="1"/>
      <c r="SJE863" s="1"/>
      <c r="SJF863" s="1"/>
      <c r="SJG863" s="1"/>
      <c r="SJH863" s="1"/>
      <c r="SJI863" s="1"/>
      <c r="SJJ863" s="1"/>
      <c r="SJK863" s="1"/>
      <c r="SJL863" s="1"/>
      <c r="SJM863" s="1"/>
      <c r="SJN863" s="1"/>
      <c r="SJO863" s="1"/>
      <c r="SJP863" s="1"/>
      <c r="SJQ863" s="1"/>
      <c r="SJR863" s="1"/>
      <c r="SJS863" s="1"/>
      <c r="SJT863" s="1"/>
      <c r="SJU863" s="1"/>
      <c r="SJV863" s="1"/>
      <c r="SJW863" s="1"/>
      <c r="SJX863" s="1"/>
      <c r="SJY863" s="1"/>
      <c r="SJZ863" s="1"/>
      <c r="SKA863" s="1"/>
      <c r="SKB863" s="1"/>
      <c r="SKC863" s="1"/>
      <c r="SKD863" s="1"/>
      <c r="SKE863" s="1"/>
      <c r="SKF863" s="1"/>
      <c r="SKG863" s="1"/>
      <c r="SKH863" s="1"/>
      <c r="SKI863" s="1"/>
      <c r="SKJ863" s="1"/>
      <c r="SKK863" s="1"/>
      <c r="SKL863" s="1"/>
      <c r="SKM863" s="1"/>
      <c r="SKN863" s="1"/>
      <c r="SKO863" s="1"/>
      <c r="SKP863" s="1"/>
      <c r="SKQ863" s="1"/>
      <c r="SKR863" s="1"/>
      <c r="SKS863" s="1"/>
      <c r="SKT863" s="1"/>
      <c r="SKU863" s="1"/>
      <c r="SKV863" s="1"/>
      <c r="SKW863" s="1"/>
      <c r="SKX863" s="1"/>
      <c r="SKY863" s="1"/>
      <c r="SKZ863" s="1"/>
      <c r="SLA863" s="1"/>
      <c r="SLB863" s="1"/>
      <c r="SLC863" s="1"/>
      <c r="SLD863" s="1"/>
      <c r="SLE863" s="1"/>
      <c r="SLF863" s="1"/>
      <c r="SLG863" s="1"/>
      <c r="SLH863" s="1"/>
      <c r="SLI863" s="1"/>
      <c r="SLJ863" s="1"/>
      <c r="SLK863" s="1"/>
      <c r="SLL863" s="1"/>
      <c r="SLM863" s="1"/>
      <c r="SLN863" s="1"/>
      <c r="SLO863" s="1"/>
      <c r="SLP863" s="1"/>
      <c r="SLQ863" s="1"/>
      <c r="SLR863" s="1"/>
      <c r="SLS863" s="1"/>
      <c r="SLT863" s="1"/>
      <c r="SLU863" s="1"/>
      <c r="SLV863" s="1"/>
      <c r="SLW863" s="1"/>
      <c r="SLX863" s="1"/>
      <c r="SLY863" s="1"/>
      <c r="SLZ863" s="1"/>
      <c r="SMA863" s="1"/>
      <c r="SMB863" s="1"/>
      <c r="SMC863" s="1"/>
      <c r="SMD863" s="1"/>
      <c r="SME863" s="1"/>
      <c r="SMF863" s="1"/>
      <c r="SMG863" s="1"/>
      <c r="SMH863" s="1"/>
      <c r="SMI863" s="1"/>
      <c r="SMJ863" s="1"/>
      <c r="SMK863" s="1"/>
      <c r="SML863" s="1"/>
      <c r="SMM863" s="1"/>
      <c r="SMN863" s="1"/>
      <c r="SMO863" s="1"/>
      <c r="SMP863" s="1"/>
      <c r="SMQ863" s="1"/>
      <c r="SMR863" s="1"/>
      <c r="SMS863" s="1"/>
      <c r="SMT863" s="1"/>
      <c r="SMU863" s="1"/>
      <c r="SMV863" s="1"/>
      <c r="SMW863" s="1"/>
      <c r="SMX863" s="1"/>
      <c r="SMY863" s="1"/>
      <c r="SMZ863" s="1"/>
      <c r="SNA863" s="1"/>
      <c r="SNB863" s="1"/>
      <c r="SNC863" s="1"/>
      <c r="SND863" s="1"/>
      <c r="SNE863" s="1"/>
      <c r="SNF863" s="1"/>
      <c r="SNG863" s="1"/>
      <c r="SNH863" s="1"/>
      <c r="SNI863" s="1"/>
      <c r="SNJ863" s="1"/>
      <c r="SNK863" s="1"/>
      <c r="SNL863" s="1"/>
      <c r="SNM863" s="1"/>
      <c r="SNN863" s="1"/>
      <c r="SNO863" s="1"/>
      <c r="SNP863" s="1"/>
      <c r="SNQ863" s="1"/>
      <c r="SNR863" s="1"/>
      <c r="SNS863" s="1"/>
      <c r="SNT863" s="1"/>
      <c r="SNU863" s="1"/>
      <c r="SNV863" s="1"/>
      <c r="SNW863" s="1"/>
      <c r="SNX863" s="1"/>
      <c r="SNY863" s="1"/>
      <c r="SNZ863" s="1"/>
      <c r="SOA863" s="1"/>
      <c r="SOB863" s="1"/>
      <c r="SOC863" s="1"/>
      <c r="SOD863" s="1"/>
      <c r="SOE863" s="1"/>
      <c r="SOF863" s="1"/>
      <c r="SOG863" s="1"/>
      <c r="SOH863" s="1"/>
      <c r="SOI863" s="1"/>
      <c r="SOJ863" s="1"/>
      <c r="SOK863" s="1"/>
      <c r="SOL863" s="1"/>
      <c r="SOM863" s="1"/>
      <c r="SON863" s="1"/>
      <c r="SOO863" s="1"/>
      <c r="SOP863" s="1"/>
      <c r="SOQ863" s="1"/>
      <c r="SOR863" s="1"/>
      <c r="SOS863" s="1"/>
      <c r="SOT863" s="1"/>
      <c r="SOU863" s="1"/>
      <c r="SOV863" s="1"/>
      <c r="SOW863" s="1"/>
      <c r="SOX863" s="1"/>
      <c r="SOY863" s="1"/>
      <c r="SOZ863" s="1"/>
      <c r="SPA863" s="1"/>
      <c r="SPB863" s="1"/>
      <c r="SPC863" s="1"/>
      <c r="SPD863" s="1"/>
      <c r="SPE863" s="1"/>
      <c r="SPF863" s="1"/>
      <c r="SPG863" s="1"/>
      <c r="SPH863" s="1"/>
      <c r="SPI863" s="1"/>
      <c r="SPJ863" s="1"/>
      <c r="SPK863" s="1"/>
      <c r="SPL863" s="1"/>
      <c r="SPM863" s="1"/>
      <c r="SPN863" s="1"/>
      <c r="SPO863" s="1"/>
      <c r="SPP863" s="1"/>
      <c r="SPQ863" s="1"/>
      <c r="SPR863" s="1"/>
      <c r="SPS863" s="1"/>
      <c r="SPT863" s="1"/>
      <c r="SPU863" s="1"/>
      <c r="SPV863" s="1"/>
      <c r="SPW863" s="1"/>
      <c r="SPX863" s="1"/>
      <c r="SPY863" s="1"/>
      <c r="SPZ863" s="1"/>
      <c r="SQA863" s="1"/>
      <c r="SQB863" s="1"/>
      <c r="SQC863" s="1"/>
      <c r="SQD863" s="1"/>
      <c r="SQE863" s="1"/>
      <c r="SQF863" s="1"/>
      <c r="SQG863" s="1"/>
      <c r="SQH863" s="1"/>
      <c r="SQI863" s="1"/>
      <c r="SQJ863" s="1"/>
      <c r="SQK863" s="1"/>
      <c r="SQL863" s="1"/>
      <c r="SQM863" s="1"/>
      <c r="SQN863" s="1"/>
      <c r="SQO863" s="1"/>
      <c r="SQP863" s="1"/>
      <c r="SQQ863" s="1"/>
      <c r="SQR863" s="1"/>
      <c r="SQS863" s="1"/>
      <c r="SQT863" s="1"/>
      <c r="SQU863" s="1"/>
      <c r="SQV863" s="1"/>
      <c r="SQW863" s="1"/>
      <c r="SQX863" s="1"/>
      <c r="SQY863" s="1"/>
      <c r="SQZ863" s="1"/>
      <c r="SRA863" s="1"/>
      <c r="SRB863" s="1"/>
      <c r="SRC863" s="1"/>
      <c r="SRD863" s="1"/>
      <c r="SRE863" s="1"/>
      <c r="SRF863" s="1"/>
      <c r="SRG863" s="1"/>
      <c r="SRH863" s="1"/>
      <c r="SRI863" s="1"/>
      <c r="SRJ863" s="1"/>
      <c r="SRK863" s="1"/>
      <c r="SRL863" s="1"/>
      <c r="SRM863" s="1"/>
      <c r="SRN863" s="1"/>
      <c r="SRO863" s="1"/>
      <c r="SRP863" s="1"/>
      <c r="SRQ863" s="1"/>
      <c r="SRR863" s="1"/>
      <c r="SRS863" s="1"/>
      <c r="SRT863" s="1"/>
      <c r="SRU863" s="1"/>
      <c r="SRV863" s="1"/>
      <c r="SRW863" s="1"/>
      <c r="SRX863" s="1"/>
      <c r="SRY863" s="1"/>
      <c r="SRZ863" s="1"/>
      <c r="SSA863" s="1"/>
      <c r="SSB863" s="1"/>
      <c r="SSC863" s="1"/>
      <c r="SSD863" s="1"/>
      <c r="SSE863" s="1"/>
      <c r="SSF863" s="1"/>
      <c r="SSG863" s="1"/>
      <c r="SSH863" s="1"/>
      <c r="SSI863" s="1"/>
      <c r="SSJ863" s="1"/>
      <c r="SSK863" s="1"/>
      <c r="SSL863" s="1"/>
      <c r="SSM863" s="1"/>
      <c r="SSN863" s="1"/>
      <c r="SSO863" s="1"/>
      <c r="SSP863" s="1"/>
      <c r="SSQ863" s="1"/>
      <c r="SSR863" s="1"/>
      <c r="SSS863" s="1"/>
      <c r="SST863" s="1"/>
      <c r="SSU863" s="1"/>
      <c r="SSV863" s="1"/>
      <c r="SSW863" s="1"/>
      <c r="SSX863" s="1"/>
      <c r="SSY863" s="1"/>
      <c r="SSZ863" s="1"/>
      <c r="STA863" s="1"/>
      <c r="STB863" s="1"/>
      <c r="STC863" s="1"/>
      <c r="STD863" s="1"/>
      <c r="STE863" s="1"/>
      <c r="STF863" s="1"/>
      <c r="STG863" s="1"/>
      <c r="STH863" s="1"/>
      <c r="STI863" s="1"/>
      <c r="STJ863" s="1"/>
      <c r="STK863" s="1"/>
      <c r="STL863" s="1"/>
      <c r="STM863" s="1"/>
      <c r="STN863" s="1"/>
      <c r="STO863" s="1"/>
      <c r="STP863" s="1"/>
      <c r="STQ863" s="1"/>
      <c r="STR863" s="1"/>
      <c r="STS863" s="1"/>
      <c r="STT863" s="1"/>
      <c r="STU863" s="1"/>
      <c r="STV863" s="1"/>
      <c r="STW863" s="1"/>
      <c r="STX863" s="1"/>
      <c r="STY863" s="1"/>
      <c r="STZ863" s="1"/>
      <c r="SUA863" s="1"/>
      <c r="SUB863" s="1"/>
      <c r="SUC863" s="1"/>
      <c r="SUD863" s="1"/>
      <c r="SUE863" s="1"/>
      <c r="SUF863" s="1"/>
      <c r="SUG863" s="1"/>
      <c r="SUH863" s="1"/>
      <c r="SUI863" s="1"/>
      <c r="SUJ863" s="1"/>
      <c r="SUK863" s="1"/>
      <c r="SUL863" s="1"/>
      <c r="SUM863" s="1"/>
      <c r="SUN863" s="1"/>
      <c r="SUO863" s="1"/>
      <c r="SUP863" s="1"/>
      <c r="SUQ863" s="1"/>
      <c r="SUR863" s="1"/>
      <c r="SUS863" s="1"/>
      <c r="SUT863" s="1"/>
      <c r="SUU863" s="1"/>
      <c r="SUV863" s="1"/>
      <c r="SUW863" s="1"/>
      <c r="SUX863" s="1"/>
      <c r="SUY863" s="1"/>
      <c r="SUZ863" s="1"/>
      <c r="SVA863" s="1"/>
      <c r="SVB863" s="1"/>
      <c r="SVC863" s="1"/>
      <c r="SVD863" s="1"/>
      <c r="SVE863" s="1"/>
      <c r="SVF863" s="1"/>
      <c r="SVG863" s="1"/>
      <c r="SVH863" s="1"/>
      <c r="SVI863" s="1"/>
      <c r="SVJ863" s="1"/>
      <c r="SVK863" s="1"/>
      <c r="SVL863" s="1"/>
      <c r="SVM863" s="1"/>
      <c r="SVN863" s="1"/>
      <c r="SVO863" s="1"/>
      <c r="SVP863" s="1"/>
      <c r="SVQ863" s="1"/>
      <c r="SVR863" s="1"/>
      <c r="SVS863" s="1"/>
      <c r="SVT863" s="1"/>
      <c r="SVU863" s="1"/>
      <c r="SVV863" s="1"/>
      <c r="SVW863" s="1"/>
      <c r="SVX863" s="1"/>
      <c r="SVY863" s="1"/>
      <c r="SVZ863" s="1"/>
      <c r="SWA863" s="1"/>
      <c r="SWB863" s="1"/>
      <c r="SWC863" s="1"/>
      <c r="SWD863" s="1"/>
      <c r="SWE863" s="1"/>
      <c r="SWF863" s="1"/>
      <c r="SWG863" s="1"/>
      <c r="SWH863" s="1"/>
      <c r="SWI863" s="1"/>
      <c r="SWJ863" s="1"/>
      <c r="SWK863" s="1"/>
      <c r="SWL863" s="1"/>
      <c r="SWM863" s="1"/>
      <c r="SWN863" s="1"/>
      <c r="SWO863" s="1"/>
      <c r="SWP863" s="1"/>
      <c r="SWQ863" s="1"/>
      <c r="SWR863" s="1"/>
      <c r="SWS863" s="1"/>
      <c r="SWT863" s="1"/>
      <c r="SWU863" s="1"/>
      <c r="SWV863" s="1"/>
      <c r="SWW863" s="1"/>
      <c r="SWX863" s="1"/>
      <c r="SWY863" s="1"/>
      <c r="SWZ863" s="1"/>
      <c r="SXA863" s="1"/>
      <c r="SXB863" s="1"/>
      <c r="SXC863" s="1"/>
      <c r="SXD863" s="1"/>
      <c r="SXE863" s="1"/>
      <c r="SXF863" s="1"/>
      <c r="SXG863" s="1"/>
      <c r="SXH863" s="1"/>
      <c r="SXI863" s="1"/>
      <c r="SXJ863" s="1"/>
      <c r="SXK863" s="1"/>
      <c r="SXL863" s="1"/>
      <c r="SXM863" s="1"/>
      <c r="SXN863" s="1"/>
      <c r="SXO863" s="1"/>
      <c r="SXP863" s="1"/>
      <c r="SXQ863" s="1"/>
      <c r="SXR863" s="1"/>
      <c r="SXS863" s="1"/>
      <c r="SXT863" s="1"/>
      <c r="SXU863" s="1"/>
      <c r="SXV863" s="1"/>
      <c r="SXW863" s="1"/>
      <c r="SXX863" s="1"/>
      <c r="SXY863" s="1"/>
      <c r="SXZ863" s="1"/>
      <c r="SYA863" s="1"/>
      <c r="SYB863" s="1"/>
      <c r="SYC863" s="1"/>
      <c r="SYD863" s="1"/>
      <c r="SYE863" s="1"/>
      <c r="SYF863" s="1"/>
      <c r="SYG863" s="1"/>
      <c r="SYH863" s="1"/>
      <c r="SYI863" s="1"/>
      <c r="SYJ863" s="1"/>
      <c r="SYK863" s="1"/>
      <c r="SYL863" s="1"/>
      <c r="SYM863" s="1"/>
      <c r="SYN863" s="1"/>
      <c r="SYO863" s="1"/>
      <c r="SYP863" s="1"/>
      <c r="SYQ863" s="1"/>
      <c r="SYR863" s="1"/>
      <c r="SYS863" s="1"/>
      <c r="SYT863" s="1"/>
      <c r="SYU863" s="1"/>
      <c r="SYV863" s="1"/>
      <c r="SYW863" s="1"/>
      <c r="SYX863" s="1"/>
      <c r="SYY863" s="1"/>
      <c r="SYZ863" s="1"/>
      <c r="SZA863" s="1"/>
      <c r="SZB863" s="1"/>
      <c r="SZC863" s="1"/>
      <c r="SZD863" s="1"/>
      <c r="SZE863" s="1"/>
      <c r="SZF863" s="1"/>
      <c r="SZG863" s="1"/>
      <c r="SZH863" s="1"/>
      <c r="SZI863" s="1"/>
      <c r="SZJ863" s="1"/>
      <c r="SZK863" s="1"/>
      <c r="SZL863" s="1"/>
      <c r="SZM863" s="1"/>
      <c r="SZN863" s="1"/>
      <c r="SZO863" s="1"/>
      <c r="SZP863" s="1"/>
      <c r="SZQ863" s="1"/>
      <c r="SZR863" s="1"/>
      <c r="SZS863" s="1"/>
      <c r="SZT863" s="1"/>
      <c r="SZU863" s="1"/>
      <c r="SZV863" s="1"/>
      <c r="SZW863" s="1"/>
      <c r="SZX863" s="1"/>
      <c r="SZY863" s="1"/>
      <c r="SZZ863" s="1"/>
      <c r="TAA863" s="1"/>
      <c r="TAB863" s="1"/>
      <c r="TAC863" s="1"/>
      <c r="TAD863" s="1"/>
      <c r="TAE863" s="1"/>
      <c r="TAF863" s="1"/>
      <c r="TAG863" s="1"/>
      <c r="TAH863" s="1"/>
      <c r="TAI863" s="1"/>
      <c r="TAJ863" s="1"/>
      <c r="TAK863" s="1"/>
      <c r="TAL863" s="1"/>
      <c r="TAM863" s="1"/>
      <c r="TAN863" s="1"/>
      <c r="TAO863" s="1"/>
      <c r="TAP863" s="1"/>
      <c r="TAQ863" s="1"/>
      <c r="TAR863" s="1"/>
      <c r="TAS863" s="1"/>
      <c r="TAT863" s="1"/>
      <c r="TAU863" s="1"/>
      <c r="TAV863" s="1"/>
      <c r="TAW863" s="1"/>
      <c r="TAX863" s="1"/>
      <c r="TAY863" s="1"/>
      <c r="TAZ863" s="1"/>
      <c r="TBA863" s="1"/>
      <c r="TBB863" s="1"/>
      <c r="TBC863" s="1"/>
      <c r="TBD863" s="1"/>
      <c r="TBE863" s="1"/>
      <c r="TBF863" s="1"/>
      <c r="TBG863" s="1"/>
      <c r="TBH863" s="1"/>
      <c r="TBI863" s="1"/>
      <c r="TBJ863" s="1"/>
      <c r="TBK863" s="1"/>
      <c r="TBL863" s="1"/>
      <c r="TBM863" s="1"/>
      <c r="TBN863" s="1"/>
      <c r="TBO863" s="1"/>
      <c r="TBP863" s="1"/>
      <c r="TBQ863" s="1"/>
      <c r="TBR863" s="1"/>
      <c r="TBS863" s="1"/>
      <c r="TBT863" s="1"/>
      <c r="TBU863" s="1"/>
      <c r="TBV863" s="1"/>
      <c r="TBW863" s="1"/>
      <c r="TBX863" s="1"/>
      <c r="TBY863" s="1"/>
      <c r="TBZ863" s="1"/>
      <c r="TCA863" s="1"/>
      <c r="TCB863" s="1"/>
      <c r="TCC863" s="1"/>
      <c r="TCD863" s="1"/>
      <c r="TCE863" s="1"/>
      <c r="TCF863" s="1"/>
      <c r="TCG863" s="1"/>
      <c r="TCH863" s="1"/>
      <c r="TCI863" s="1"/>
      <c r="TCJ863" s="1"/>
      <c r="TCK863" s="1"/>
      <c r="TCL863" s="1"/>
      <c r="TCM863" s="1"/>
      <c r="TCN863" s="1"/>
      <c r="TCO863" s="1"/>
      <c r="TCP863" s="1"/>
      <c r="TCQ863" s="1"/>
      <c r="TCR863" s="1"/>
      <c r="TCS863" s="1"/>
      <c r="TCT863" s="1"/>
      <c r="TCU863" s="1"/>
      <c r="TCV863" s="1"/>
      <c r="TCW863" s="1"/>
      <c r="TCX863" s="1"/>
      <c r="TCY863" s="1"/>
      <c r="TCZ863" s="1"/>
      <c r="TDA863" s="1"/>
      <c r="TDB863" s="1"/>
      <c r="TDC863" s="1"/>
      <c r="TDD863" s="1"/>
      <c r="TDE863" s="1"/>
      <c r="TDF863" s="1"/>
      <c r="TDG863" s="1"/>
      <c r="TDH863" s="1"/>
      <c r="TDI863" s="1"/>
      <c r="TDJ863" s="1"/>
      <c r="TDK863" s="1"/>
      <c r="TDL863" s="1"/>
      <c r="TDM863" s="1"/>
      <c r="TDN863" s="1"/>
      <c r="TDO863" s="1"/>
      <c r="TDP863" s="1"/>
      <c r="TDQ863" s="1"/>
      <c r="TDR863" s="1"/>
      <c r="TDS863" s="1"/>
      <c r="TDT863" s="1"/>
      <c r="TDU863" s="1"/>
      <c r="TDV863" s="1"/>
      <c r="TDW863" s="1"/>
      <c r="TDX863" s="1"/>
      <c r="TDY863" s="1"/>
      <c r="TDZ863" s="1"/>
      <c r="TEA863" s="1"/>
      <c r="TEB863" s="1"/>
      <c r="TEC863" s="1"/>
      <c r="TED863" s="1"/>
      <c r="TEE863" s="1"/>
      <c r="TEF863" s="1"/>
      <c r="TEG863" s="1"/>
      <c r="TEH863" s="1"/>
      <c r="TEI863" s="1"/>
      <c r="TEJ863" s="1"/>
      <c r="TEK863" s="1"/>
      <c r="TEL863" s="1"/>
      <c r="TEM863" s="1"/>
      <c r="TEN863" s="1"/>
      <c r="TEO863" s="1"/>
      <c r="TEP863" s="1"/>
      <c r="TEQ863" s="1"/>
      <c r="TER863" s="1"/>
      <c r="TES863" s="1"/>
      <c r="TET863" s="1"/>
      <c r="TEU863" s="1"/>
      <c r="TEV863" s="1"/>
      <c r="TEW863" s="1"/>
      <c r="TEX863" s="1"/>
      <c r="TEY863" s="1"/>
      <c r="TEZ863" s="1"/>
      <c r="TFA863" s="1"/>
      <c r="TFB863" s="1"/>
      <c r="TFC863" s="1"/>
      <c r="TFD863" s="1"/>
      <c r="TFE863" s="1"/>
      <c r="TFF863" s="1"/>
      <c r="TFG863" s="1"/>
      <c r="TFH863" s="1"/>
      <c r="TFI863" s="1"/>
      <c r="TFJ863" s="1"/>
      <c r="TFK863" s="1"/>
      <c r="TFL863" s="1"/>
      <c r="TFM863" s="1"/>
      <c r="TFN863" s="1"/>
      <c r="TFO863" s="1"/>
      <c r="TFP863" s="1"/>
      <c r="TFQ863" s="1"/>
      <c r="TFR863" s="1"/>
      <c r="TFS863" s="1"/>
      <c r="TFT863" s="1"/>
      <c r="TFU863" s="1"/>
      <c r="TFV863" s="1"/>
      <c r="TFW863" s="1"/>
      <c r="TFX863" s="1"/>
      <c r="TFY863" s="1"/>
      <c r="TFZ863" s="1"/>
      <c r="TGA863" s="1"/>
      <c r="TGB863" s="1"/>
      <c r="TGC863" s="1"/>
      <c r="TGD863" s="1"/>
      <c r="TGE863" s="1"/>
      <c r="TGF863" s="1"/>
      <c r="TGG863" s="1"/>
      <c r="TGH863" s="1"/>
      <c r="TGI863" s="1"/>
      <c r="TGJ863" s="1"/>
      <c r="TGK863" s="1"/>
      <c r="TGL863" s="1"/>
      <c r="TGM863" s="1"/>
      <c r="TGN863" s="1"/>
      <c r="TGO863" s="1"/>
      <c r="TGP863" s="1"/>
      <c r="TGQ863" s="1"/>
      <c r="TGR863" s="1"/>
      <c r="TGS863" s="1"/>
      <c r="TGT863" s="1"/>
      <c r="TGU863" s="1"/>
      <c r="TGV863" s="1"/>
      <c r="TGW863" s="1"/>
      <c r="TGX863" s="1"/>
      <c r="TGY863" s="1"/>
      <c r="TGZ863" s="1"/>
      <c r="THA863" s="1"/>
      <c r="THB863" s="1"/>
      <c r="THC863" s="1"/>
      <c r="THD863" s="1"/>
      <c r="THE863" s="1"/>
      <c r="THF863" s="1"/>
      <c r="THG863" s="1"/>
      <c r="THH863" s="1"/>
      <c r="THI863" s="1"/>
      <c r="THJ863" s="1"/>
      <c r="THK863" s="1"/>
      <c r="THL863" s="1"/>
      <c r="THM863" s="1"/>
      <c r="THN863" s="1"/>
      <c r="THO863" s="1"/>
      <c r="THP863" s="1"/>
      <c r="THQ863" s="1"/>
      <c r="THR863" s="1"/>
      <c r="THS863" s="1"/>
      <c r="THT863" s="1"/>
      <c r="THU863" s="1"/>
      <c r="THV863" s="1"/>
      <c r="THW863" s="1"/>
      <c r="THX863" s="1"/>
      <c r="THY863" s="1"/>
      <c r="THZ863" s="1"/>
      <c r="TIA863" s="1"/>
      <c r="TIB863" s="1"/>
      <c r="TIC863" s="1"/>
      <c r="TID863" s="1"/>
      <c r="TIE863" s="1"/>
      <c r="TIF863" s="1"/>
      <c r="TIG863" s="1"/>
      <c r="TIH863" s="1"/>
      <c r="TII863" s="1"/>
      <c r="TIJ863" s="1"/>
      <c r="TIK863" s="1"/>
      <c r="TIL863" s="1"/>
      <c r="TIM863" s="1"/>
      <c r="TIN863" s="1"/>
      <c r="TIO863" s="1"/>
      <c r="TIP863" s="1"/>
      <c r="TIQ863" s="1"/>
      <c r="TIR863" s="1"/>
      <c r="TIS863" s="1"/>
      <c r="TIT863" s="1"/>
      <c r="TIU863" s="1"/>
      <c r="TIV863" s="1"/>
      <c r="TIW863" s="1"/>
      <c r="TIX863" s="1"/>
      <c r="TIY863" s="1"/>
      <c r="TIZ863" s="1"/>
      <c r="TJA863" s="1"/>
      <c r="TJB863" s="1"/>
      <c r="TJC863" s="1"/>
      <c r="TJD863" s="1"/>
      <c r="TJE863" s="1"/>
      <c r="TJF863" s="1"/>
      <c r="TJG863" s="1"/>
      <c r="TJH863" s="1"/>
      <c r="TJI863" s="1"/>
      <c r="TJJ863" s="1"/>
      <c r="TJK863" s="1"/>
      <c r="TJL863" s="1"/>
      <c r="TJM863" s="1"/>
      <c r="TJN863" s="1"/>
      <c r="TJO863" s="1"/>
      <c r="TJP863" s="1"/>
      <c r="TJQ863" s="1"/>
      <c r="TJR863" s="1"/>
      <c r="TJS863" s="1"/>
      <c r="TJT863" s="1"/>
      <c r="TJU863" s="1"/>
      <c r="TJV863" s="1"/>
      <c r="TJW863" s="1"/>
      <c r="TJX863" s="1"/>
      <c r="TJY863" s="1"/>
      <c r="TJZ863" s="1"/>
      <c r="TKA863" s="1"/>
      <c r="TKB863" s="1"/>
      <c r="TKC863" s="1"/>
      <c r="TKD863" s="1"/>
      <c r="TKE863" s="1"/>
      <c r="TKF863" s="1"/>
      <c r="TKG863" s="1"/>
      <c r="TKH863" s="1"/>
      <c r="TKI863" s="1"/>
      <c r="TKJ863" s="1"/>
      <c r="TKK863" s="1"/>
      <c r="TKL863" s="1"/>
      <c r="TKM863" s="1"/>
      <c r="TKN863" s="1"/>
      <c r="TKO863" s="1"/>
      <c r="TKP863" s="1"/>
      <c r="TKQ863" s="1"/>
      <c r="TKR863" s="1"/>
      <c r="TKS863" s="1"/>
      <c r="TKT863" s="1"/>
      <c r="TKU863" s="1"/>
      <c r="TKV863" s="1"/>
      <c r="TKW863" s="1"/>
      <c r="TKX863" s="1"/>
      <c r="TKY863" s="1"/>
      <c r="TKZ863" s="1"/>
      <c r="TLA863" s="1"/>
      <c r="TLB863" s="1"/>
      <c r="TLC863" s="1"/>
      <c r="TLD863" s="1"/>
      <c r="TLE863" s="1"/>
      <c r="TLF863" s="1"/>
      <c r="TLG863" s="1"/>
      <c r="TLH863" s="1"/>
      <c r="TLI863" s="1"/>
      <c r="TLJ863" s="1"/>
      <c r="TLK863" s="1"/>
      <c r="TLL863" s="1"/>
      <c r="TLM863" s="1"/>
      <c r="TLN863" s="1"/>
      <c r="TLO863" s="1"/>
      <c r="TLP863" s="1"/>
      <c r="TLQ863" s="1"/>
      <c r="TLR863" s="1"/>
      <c r="TLS863" s="1"/>
      <c r="TLT863" s="1"/>
      <c r="TLU863" s="1"/>
      <c r="TLV863" s="1"/>
      <c r="TLW863" s="1"/>
      <c r="TLX863" s="1"/>
      <c r="TLY863" s="1"/>
      <c r="TLZ863" s="1"/>
      <c r="TMA863" s="1"/>
      <c r="TMB863" s="1"/>
      <c r="TMC863" s="1"/>
      <c r="TMD863" s="1"/>
      <c r="TME863" s="1"/>
      <c r="TMF863" s="1"/>
      <c r="TMG863" s="1"/>
      <c r="TMH863" s="1"/>
      <c r="TMI863" s="1"/>
      <c r="TMJ863" s="1"/>
      <c r="TMK863" s="1"/>
      <c r="TML863" s="1"/>
      <c r="TMM863" s="1"/>
      <c r="TMN863" s="1"/>
      <c r="TMO863" s="1"/>
      <c r="TMP863" s="1"/>
      <c r="TMQ863" s="1"/>
      <c r="TMR863" s="1"/>
      <c r="TMS863" s="1"/>
      <c r="TMT863" s="1"/>
      <c r="TMU863" s="1"/>
      <c r="TMV863" s="1"/>
      <c r="TMW863" s="1"/>
      <c r="TMX863" s="1"/>
      <c r="TMY863" s="1"/>
      <c r="TMZ863" s="1"/>
      <c r="TNA863" s="1"/>
      <c r="TNB863" s="1"/>
      <c r="TNC863" s="1"/>
      <c r="TND863" s="1"/>
      <c r="TNE863" s="1"/>
      <c r="TNF863" s="1"/>
      <c r="TNG863" s="1"/>
      <c r="TNH863" s="1"/>
      <c r="TNI863" s="1"/>
      <c r="TNJ863" s="1"/>
      <c r="TNK863" s="1"/>
      <c r="TNL863" s="1"/>
      <c r="TNM863" s="1"/>
      <c r="TNN863" s="1"/>
      <c r="TNO863" s="1"/>
      <c r="TNP863" s="1"/>
      <c r="TNQ863" s="1"/>
      <c r="TNR863" s="1"/>
      <c r="TNS863" s="1"/>
      <c r="TNT863" s="1"/>
      <c r="TNU863" s="1"/>
      <c r="TNV863" s="1"/>
      <c r="TNW863" s="1"/>
      <c r="TNX863" s="1"/>
      <c r="TNY863" s="1"/>
      <c r="TNZ863" s="1"/>
      <c r="TOA863" s="1"/>
      <c r="TOB863" s="1"/>
      <c r="TOC863" s="1"/>
      <c r="TOD863" s="1"/>
      <c r="TOE863" s="1"/>
      <c r="TOF863" s="1"/>
      <c r="TOG863" s="1"/>
      <c r="TOH863" s="1"/>
      <c r="TOI863" s="1"/>
      <c r="TOJ863" s="1"/>
      <c r="TOK863" s="1"/>
      <c r="TOL863" s="1"/>
      <c r="TOM863" s="1"/>
      <c r="TON863" s="1"/>
      <c r="TOO863" s="1"/>
      <c r="TOP863" s="1"/>
      <c r="TOQ863" s="1"/>
      <c r="TOR863" s="1"/>
      <c r="TOS863" s="1"/>
      <c r="TOT863" s="1"/>
      <c r="TOU863" s="1"/>
      <c r="TOV863" s="1"/>
      <c r="TOW863" s="1"/>
      <c r="TOX863" s="1"/>
      <c r="TOY863" s="1"/>
      <c r="TOZ863" s="1"/>
      <c r="TPA863" s="1"/>
      <c r="TPB863" s="1"/>
      <c r="TPC863" s="1"/>
      <c r="TPD863" s="1"/>
      <c r="TPE863" s="1"/>
      <c r="TPF863" s="1"/>
      <c r="TPG863" s="1"/>
      <c r="TPH863" s="1"/>
      <c r="TPI863" s="1"/>
      <c r="TPJ863" s="1"/>
      <c r="TPK863" s="1"/>
      <c r="TPL863" s="1"/>
      <c r="TPM863" s="1"/>
      <c r="TPN863" s="1"/>
      <c r="TPO863" s="1"/>
      <c r="TPP863" s="1"/>
      <c r="TPQ863" s="1"/>
      <c r="TPR863" s="1"/>
      <c r="TPS863" s="1"/>
      <c r="TPT863" s="1"/>
      <c r="TPU863" s="1"/>
      <c r="TPV863" s="1"/>
      <c r="TPW863" s="1"/>
      <c r="TPX863" s="1"/>
      <c r="TPY863" s="1"/>
      <c r="TPZ863" s="1"/>
      <c r="TQA863" s="1"/>
      <c r="TQB863" s="1"/>
      <c r="TQC863" s="1"/>
      <c r="TQD863" s="1"/>
      <c r="TQE863" s="1"/>
      <c r="TQF863" s="1"/>
      <c r="TQG863" s="1"/>
      <c r="TQH863" s="1"/>
      <c r="TQI863" s="1"/>
      <c r="TQJ863" s="1"/>
      <c r="TQK863" s="1"/>
      <c r="TQL863" s="1"/>
      <c r="TQM863" s="1"/>
      <c r="TQN863" s="1"/>
      <c r="TQO863" s="1"/>
      <c r="TQP863" s="1"/>
      <c r="TQQ863" s="1"/>
      <c r="TQR863" s="1"/>
      <c r="TQS863" s="1"/>
      <c r="TQT863" s="1"/>
      <c r="TQU863" s="1"/>
      <c r="TQV863" s="1"/>
      <c r="TQW863" s="1"/>
      <c r="TQX863" s="1"/>
      <c r="TQY863" s="1"/>
      <c r="TQZ863" s="1"/>
      <c r="TRA863" s="1"/>
      <c r="TRB863" s="1"/>
      <c r="TRC863" s="1"/>
      <c r="TRD863" s="1"/>
      <c r="TRE863" s="1"/>
      <c r="TRF863" s="1"/>
      <c r="TRG863" s="1"/>
      <c r="TRH863" s="1"/>
      <c r="TRI863" s="1"/>
      <c r="TRJ863" s="1"/>
      <c r="TRK863" s="1"/>
      <c r="TRL863" s="1"/>
      <c r="TRM863" s="1"/>
      <c r="TRN863" s="1"/>
      <c r="TRO863" s="1"/>
      <c r="TRP863" s="1"/>
      <c r="TRQ863" s="1"/>
      <c r="TRR863" s="1"/>
      <c r="TRS863" s="1"/>
      <c r="TRT863" s="1"/>
      <c r="TRU863" s="1"/>
      <c r="TRV863" s="1"/>
      <c r="TRW863" s="1"/>
      <c r="TRX863" s="1"/>
      <c r="TRY863" s="1"/>
      <c r="TRZ863" s="1"/>
      <c r="TSA863" s="1"/>
      <c r="TSB863" s="1"/>
      <c r="TSC863" s="1"/>
      <c r="TSD863" s="1"/>
      <c r="TSE863" s="1"/>
      <c r="TSF863" s="1"/>
      <c r="TSG863" s="1"/>
      <c r="TSH863" s="1"/>
      <c r="TSI863" s="1"/>
      <c r="TSJ863" s="1"/>
      <c r="TSK863" s="1"/>
      <c r="TSL863" s="1"/>
      <c r="TSM863" s="1"/>
      <c r="TSN863" s="1"/>
      <c r="TSO863" s="1"/>
      <c r="TSP863" s="1"/>
      <c r="TSQ863" s="1"/>
      <c r="TSR863" s="1"/>
      <c r="TSS863" s="1"/>
      <c r="TST863" s="1"/>
      <c r="TSU863" s="1"/>
      <c r="TSV863" s="1"/>
      <c r="TSW863" s="1"/>
      <c r="TSX863" s="1"/>
      <c r="TSY863" s="1"/>
      <c r="TSZ863" s="1"/>
      <c r="TTA863" s="1"/>
      <c r="TTB863" s="1"/>
      <c r="TTC863" s="1"/>
      <c r="TTD863" s="1"/>
      <c r="TTE863" s="1"/>
      <c r="TTF863" s="1"/>
      <c r="TTG863" s="1"/>
      <c r="TTH863" s="1"/>
      <c r="TTI863" s="1"/>
      <c r="TTJ863" s="1"/>
      <c r="TTK863" s="1"/>
      <c r="TTL863" s="1"/>
      <c r="TTM863" s="1"/>
      <c r="TTN863" s="1"/>
      <c r="TTO863" s="1"/>
      <c r="TTP863" s="1"/>
      <c r="TTQ863" s="1"/>
      <c r="TTR863" s="1"/>
      <c r="TTS863" s="1"/>
      <c r="TTT863" s="1"/>
      <c r="TTU863" s="1"/>
      <c r="TTV863" s="1"/>
      <c r="TTW863" s="1"/>
      <c r="TTX863" s="1"/>
      <c r="TTY863" s="1"/>
      <c r="TTZ863" s="1"/>
      <c r="TUA863" s="1"/>
      <c r="TUB863" s="1"/>
      <c r="TUC863" s="1"/>
      <c r="TUD863" s="1"/>
      <c r="TUE863" s="1"/>
      <c r="TUF863" s="1"/>
      <c r="TUG863" s="1"/>
      <c r="TUH863" s="1"/>
      <c r="TUI863" s="1"/>
      <c r="TUJ863" s="1"/>
      <c r="TUK863" s="1"/>
      <c r="TUL863" s="1"/>
      <c r="TUM863" s="1"/>
      <c r="TUN863" s="1"/>
      <c r="TUO863" s="1"/>
      <c r="TUP863" s="1"/>
      <c r="TUQ863" s="1"/>
      <c r="TUR863" s="1"/>
      <c r="TUS863" s="1"/>
      <c r="TUT863" s="1"/>
      <c r="TUU863" s="1"/>
      <c r="TUV863" s="1"/>
      <c r="TUW863" s="1"/>
      <c r="TUX863" s="1"/>
      <c r="TUY863" s="1"/>
      <c r="TUZ863" s="1"/>
      <c r="TVA863" s="1"/>
      <c r="TVB863" s="1"/>
      <c r="TVC863" s="1"/>
      <c r="TVD863" s="1"/>
      <c r="TVE863" s="1"/>
      <c r="TVF863" s="1"/>
      <c r="TVG863" s="1"/>
      <c r="TVH863" s="1"/>
      <c r="TVI863" s="1"/>
      <c r="TVJ863" s="1"/>
      <c r="TVK863" s="1"/>
      <c r="TVL863" s="1"/>
      <c r="TVM863" s="1"/>
      <c r="TVN863" s="1"/>
      <c r="TVO863" s="1"/>
      <c r="TVP863" s="1"/>
      <c r="TVQ863" s="1"/>
      <c r="TVR863" s="1"/>
      <c r="TVS863" s="1"/>
      <c r="TVT863" s="1"/>
      <c r="TVU863" s="1"/>
      <c r="TVV863" s="1"/>
      <c r="TVW863" s="1"/>
      <c r="TVX863" s="1"/>
      <c r="TVY863" s="1"/>
      <c r="TVZ863" s="1"/>
      <c r="TWA863" s="1"/>
      <c r="TWB863" s="1"/>
      <c r="TWC863" s="1"/>
      <c r="TWD863" s="1"/>
      <c r="TWE863" s="1"/>
      <c r="TWF863" s="1"/>
      <c r="TWG863" s="1"/>
      <c r="TWH863" s="1"/>
      <c r="TWI863" s="1"/>
      <c r="TWJ863" s="1"/>
      <c r="TWK863" s="1"/>
      <c r="TWL863" s="1"/>
      <c r="TWM863" s="1"/>
      <c r="TWN863" s="1"/>
      <c r="TWO863" s="1"/>
      <c r="TWP863" s="1"/>
      <c r="TWQ863" s="1"/>
      <c r="TWR863" s="1"/>
      <c r="TWS863" s="1"/>
      <c r="TWT863" s="1"/>
      <c r="TWU863" s="1"/>
      <c r="TWV863" s="1"/>
      <c r="TWW863" s="1"/>
      <c r="TWX863" s="1"/>
      <c r="TWY863" s="1"/>
      <c r="TWZ863" s="1"/>
      <c r="TXA863" s="1"/>
      <c r="TXB863" s="1"/>
      <c r="TXC863" s="1"/>
      <c r="TXD863" s="1"/>
      <c r="TXE863" s="1"/>
      <c r="TXF863" s="1"/>
      <c r="TXG863" s="1"/>
      <c r="TXH863" s="1"/>
      <c r="TXI863" s="1"/>
      <c r="TXJ863" s="1"/>
      <c r="TXK863" s="1"/>
      <c r="TXL863" s="1"/>
      <c r="TXM863" s="1"/>
      <c r="TXN863" s="1"/>
      <c r="TXO863" s="1"/>
      <c r="TXP863" s="1"/>
      <c r="TXQ863" s="1"/>
      <c r="TXR863" s="1"/>
      <c r="TXS863" s="1"/>
      <c r="TXT863" s="1"/>
      <c r="TXU863" s="1"/>
      <c r="TXV863" s="1"/>
      <c r="TXW863" s="1"/>
      <c r="TXX863" s="1"/>
      <c r="TXY863" s="1"/>
      <c r="TXZ863" s="1"/>
      <c r="TYA863" s="1"/>
      <c r="TYB863" s="1"/>
      <c r="TYC863" s="1"/>
      <c r="TYD863" s="1"/>
      <c r="TYE863" s="1"/>
      <c r="TYF863" s="1"/>
      <c r="TYG863" s="1"/>
      <c r="TYH863" s="1"/>
      <c r="TYI863" s="1"/>
      <c r="TYJ863" s="1"/>
      <c r="TYK863" s="1"/>
      <c r="TYL863" s="1"/>
      <c r="TYM863" s="1"/>
      <c r="TYN863" s="1"/>
      <c r="TYO863" s="1"/>
      <c r="TYP863" s="1"/>
      <c r="TYQ863" s="1"/>
      <c r="TYR863" s="1"/>
      <c r="TYS863" s="1"/>
      <c r="TYT863" s="1"/>
      <c r="TYU863" s="1"/>
      <c r="TYV863" s="1"/>
      <c r="TYW863" s="1"/>
      <c r="TYX863" s="1"/>
      <c r="TYY863" s="1"/>
      <c r="TYZ863" s="1"/>
      <c r="TZA863" s="1"/>
      <c r="TZB863" s="1"/>
      <c r="TZC863" s="1"/>
      <c r="TZD863" s="1"/>
      <c r="TZE863" s="1"/>
      <c r="TZF863" s="1"/>
      <c r="TZG863" s="1"/>
      <c r="TZH863" s="1"/>
      <c r="TZI863" s="1"/>
      <c r="TZJ863" s="1"/>
      <c r="TZK863" s="1"/>
      <c r="TZL863" s="1"/>
      <c r="TZM863" s="1"/>
      <c r="TZN863" s="1"/>
      <c r="TZO863" s="1"/>
      <c r="TZP863" s="1"/>
      <c r="TZQ863" s="1"/>
      <c r="TZR863" s="1"/>
      <c r="TZS863" s="1"/>
      <c r="TZT863" s="1"/>
      <c r="TZU863" s="1"/>
      <c r="TZV863" s="1"/>
      <c r="TZW863" s="1"/>
      <c r="TZX863" s="1"/>
      <c r="TZY863" s="1"/>
      <c r="TZZ863" s="1"/>
      <c r="UAA863" s="1"/>
      <c r="UAB863" s="1"/>
      <c r="UAC863" s="1"/>
      <c r="UAD863" s="1"/>
      <c r="UAE863" s="1"/>
      <c r="UAF863" s="1"/>
      <c r="UAG863" s="1"/>
      <c r="UAH863" s="1"/>
      <c r="UAI863" s="1"/>
      <c r="UAJ863" s="1"/>
      <c r="UAK863" s="1"/>
      <c r="UAL863" s="1"/>
      <c r="UAM863" s="1"/>
      <c r="UAN863" s="1"/>
      <c r="UAO863" s="1"/>
      <c r="UAP863" s="1"/>
      <c r="UAQ863" s="1"/>
      <c r="UAR863" s="1"/>
      <c r="UAS863" s="1"/>
      <c r="UAT863" s="1"/>
      <c r="UAU863" s="1"/>
      <c r="UAV863" s="1"/>
      <c r="UAW863" s="1"/>
      <c r="UAX863" s="1"/>
      <c r="UAY863" s="1"/>
      <c r="UAZ863" s="1"/>
      <c r="UBA863" s="1"/>
      <c r="UBB863" s="1"/>
      <c r="UBC863" s="1"/>
      <c r="UBD863" s="1"/>
      <c r="UBE863" s="1"/>
      <c r="UBF863" s="1"/>
      <c r="UBG863" s="1"/>
      <c r="UBH863" s="1"/>
      <c r="UBI863" s="1"/>
      <c r="UBJ863" s="1"/>
      <c r="UBK863" s="1"/>
      <c r="UBL863" s="1"/>
      <c r="UBM863" s="1"/>
      <c r="UBN863" s="1"/>
      <c r="UBO863" s="1"/>
      <c r="UBP863" s="1"/>
      <c r="UBQ863" s="1"/>
      <c r="UBR863" s="1"/>
      <c r="UBS863" s="1"/>
      <c r="UBT863" s="1"/>
      <c r="UBU863" s="1"/>
      <c r="UBV863" s="1"/>
      <c r="UBW863" s="1"/>
      <c r="UBX863" s="1"/>
      <c r="UBY863" s="1"/>
      <c r="UBZ863" s="1"/>
      <c r="UCA863" s="1"/>
      <c r="UCB863" s="1"/>
      <c r="UCC863" s="1"/>
      <c r="UCD863" s="1"/>
      <c r="UCE863" s="1"/>
      <c r="UCF863" s="1"/>
      <c r="UCG863" s="1"/>
      <c r="UCH863" s="1"/>
      <c r="UCI863" s="1"/>
      <c r="UCJ863" s="1"/>
      <c r="UCK863" s="1"/>
      <c r="UCL863" s="1"/>
      <c r="UCM863" s="1"/>
      <c r="UCN863" s="1"/>
      <c r="UCO863" s="1"/>
      <c r="UCP863" s="1"/>
      <c r="UCQ863" s="1"/>
      <c r="UCR863" s="1"/>
      <c r="UCS863" s="1"/>
      <c r="UCT863" s="1"/>
      <c r="UCU863" s="1"/>
      <c r="UCV863" s="1"/>
      <c r="UCW863" s="1"/>
      <c r="UCX863" s="1"/>
      <c r="UCY863" s="1"/>
      <c r="UCZ863" s="1"/>
      <c r="UDA863" s="1"/>
      <c r="UDB863" s="1"/>
      <c r="UDC863" s="1"/>
      <c r="UDD863" s="1"/>
      <c r="UDE863" s="1"/>
      <c r="UDF863" s="1"/>
      <c r="UDG863" s="1"/>
      <c r="UDH863" s="1"/>
      <c r="UDI863" s="1"/>
      <c r="UDJ863" s="1"/>
      <c r="UDK863" s="1"/>
      <c r="UDL863" s="1"/>
      <c r="UDM863" s="1"/>
      <c r="UDN863" s="1"/>
      <c r="UDO863" s="1"/>
      <c r="UDP863" s="1"/>
      <c r="UDQ863" s="1"/>
      <c r="UDR863" s="1"/>
      <c r="UDS863" s="1"/>
      <c r="UDT863" s="1"/>
      <c r="UDU863" s="1"/>
      <c r="UDV863" s="1"/>
      <c r="UDW863" s="1"/>
      <c r="UDX863" s="1"/>
      <c r="UDY863" s="1"/>
      <c r="UDZ863" s="1"/>
      <c r="UEA863" s="1"/>
      <c r="UEB863" s="1"/>
      <c r="UEC863" s="1"/>
      <c r="UED863" s="1"/>
      <c r="UEE863" s="1"/>
      <c r="UEF863" s="1"/>
      <c r="UEG863" s="1"/>
      <c r="UEH863" s="1"/>
      <c r="UEI863" s="1"/>
      <c r="UEJ863" s="1"/>
      <c r="UEK863" s="1"/>
      <c r="UEL863" s="1"/>
      <c r="UEM863" s="1"/>
      <c r="UEN863" s="1"/>
      <c r="UEO863" s="1"/>
      <c r="UEP863" s="1"/>
      <c r="UEQ863" s="1"/>
      <c r="UER863" s="1"/>
      <c r="UES863" s="1"/>
      <c r="UET863" s="1"/>
      <c r="UEU863" s="1"/>
      <c r="UEV863" s="1"/>
      <c r="UEW863" s="1"/>
      <c r="UEX863" s="1"/>
      <c r="UEY863" s="1"/>
      <c r="UEZ863" s="1"/>
      <c r="UFA863" s="1"/>
      <c r="UFB863" s="1"/>
      <c r="UFC863" s="1"/>
      <c r="UFD863" s="1"/>
      <c r="UFE863" s="1"/>
      <c r="UFF863" s="1"/>
      <c r="UFG863" s="1"/>
      <c r="UFH863" s="1"/>
      <c r="UFI863" s="1"/>
      <c r="UFJ863" s="1"/>
      <c r="UFK863" s="1"/>
      <c r="UFL863" s="1"/>
      <c r="UFM863" s="1"/>
      <c r="UFN863" s="1"/>
      <c r="UFO863" s="1"/>
      <c r="UFP863" s="1"/>
      <c r="UFQ863" s="1"/>
      <c r="UFR863" s="1"/>
      <c r="UFS863" s="1"/>
      <c r="UFT863" s="1"/>
      <c r="UFU863" s="1"/>
      <c r="UFV863" s="1"/>
      <c r="UFW863" s="1"/>
      <c r="UFX863" s="1"/>
      <c r="UFY863" s="1"/>
      <c r="UFZ863" s="1"/>
      <c r="UGA863" s="1"/>
      <c r="UGB863" s="1"/>
      <c r="UGC863" s="1"/>
      <c r="UGD863" s="1"/>
      <c r="UGE863" s="1"/>
      <c r="UGF863" s="1"/>
      <c r="UGG863" s="1"/>
      <c r="UGH863" s="1"/>
      <c r="UGI863" s="1"/>
      <c r="UGJ863" s="1"/>
      <c r="UGK863" s="1"/>
      <c r="UGL863" s="1"/>
      <c r="UGM863" s="1"/>
      <c r="UGN863" s="1"/>
      <c r="UGO863" s="1"/>
      <c r="UGP863" s="1"/>
      <c r="UGQ863" s="1"/>
      <c r="UGR863" s="1"/>
      <c r="UGS863" s="1"/>
      <c r="UGT863" s="1"/>
      <c r="UGU863" s="1"/>
      <c r="UGV863" s="1"/>
      <c r="UGW863" s="1"/>
      <c r="UGX863" s="1"/>
      <c r="UGY863" s="1"/>
      <c r="UGZ863" s="1"/>
      <c r="UHA863" s="1"/>
      <c r="UHB863" s="1"/>
      <c r="UHC863" s="1"/>
      <c r="UHD863" s="1"/>
      <c r="UHE863" s="1"/>
      <c r="UHF863" s="1"/>
      <c r="UHG863" s="1"/>
      <c r="UHH863" s="1"/>
      <c r="UHI863" s="1"/>
      <c r="UHJ863" s="1"/>
      <c r="UHK863" s="1"/>
      <c r="UHL863" s="1"/>
      <c r="UHM863" s="1"/>
      <c r="UHN863" s="1"/>
      <c r="UHO863" s="1"/>
      <c r="UHP863" s="1"/>
      <c r="UHQ863" s="1"/>
      <c r="UHR863" s="1"/>
      <c r="UHS863" s="1"/>
      <c r="UHT863" s="1"/>
      <c r="UHU863" s="1"/>
      <c r="UHV863" s="1"/>
      <c r="UHW863" s="1"/>
      <c r="UHX863" s="1"/>
      <c r="UHY863" s="1"/>
      <c r="UHZ863" s="1"/>
      <c r="UIA863" s="1"/>
      <c r="UIB863" s="1"/>
      <c r="UIC863" s="1"/>
      <c r="UID863" s="1"/>
      <c r="UIE863" s="1"/>
      <c r="UIF863" s="1"/>
      <c r="UIG863" s="1"/>
      <c r="UIH863" s="1"/>
      <c r="UII863" s="1"/>
      <c r="UIJ863" s="1"/>
      <c r="UIK863" s="1"/>
      <c r="UIL863" s="1"/>
      <c r="UIM863" s="1"/>
      <c r="UIN863" s="1"/>
      <c r="UIO863" s="1"/>
      <c r="UIP863" s="1"/>
      <c r="UIQ863" s="1"/>
      <c r="UIR863" s="1"/>
      <c r="UIS863" s="1"/>
      <c r="UIT863" s="1"/>
      <c r="UIU863" s="1"/>
      <c r="UIV863" s="1"/>
      <c r="UIW863" s="1"/>
      <c r="UIX863" s="1"/>
      <c r="UIY863" s="1"/>
      <c r="UIZ863" s="1"/>
      <c r="UJA863" s="1"/>
      <c r="UJB863" s="1"/>
      <c r="UJC863" s="1"/>
      <c r="UJD863" s="1"/>
      <c r="UJE863" s="1"/>
      <c r="UJF863" s="1"/>
      <c r="UJG863" s="1"/>
      <c r="UJH863" s="1"/>
      <c r="UJI863" s="1"/>
      <c r="UJJ863" s="1"/>
      <c r="UJK863" s="1"/>
      <c r="UJL863" s="1"/>
      <c r="UJM863" s="1"/>
      <c r="UJN863" s="1"/>
      <c r="UJO863" s="1"/>
      <c r="UJP863" s="1"/>
      <c r="UJQ863" s="1"/>
      <c r="UJR863" s="1"/>
      <c r="UJS863" s="1"/>
      <c r="UJT863" s="1"/>
      <c r="UJU863" s="1"/>
      <c r="UJV863" s="1"/>
      <c r="UJW863" s="1"/>
      <c r="UJX863" s="1"/>
      <c r="UJY863" s="1"/>
      <c r="UJZ863" s="1"/>
      <c r="UKA863" s="1"/>
      <c r="UKB863" s="1"/>
      <c r="UKC863" s="1"/>
      <c r="UKD863" s="1"/>
      <c r="UKE863" s="1"/>
      <c r="UKF863" s="1"/>
      <c r="UKG863" s="1"/>
      <c r="UKH863" s="1"/>
      <c r="UKI863" s="1"/>
      <c r="UKJ863" s="1"/>
      <c r="UKK863" s="1"/>
      <c r="UKL863" s="1"/>
      <c r="UKM863" s="1"/>
      <c r="UKN863" s="1"/>
      <c r="UKO863" s="1"/>
      <c r="UKP863" s="1"/>
      <c r="UKQ863" s="1"/>
      <c r="UKR863" s="1"/>
      <c r="UKS863" s="1"/>
      <c r="UKT863" s="1"/>
      <c r="UKU863" s="1"/>
      <c r="UKV863" s="1"/>
      <c r="UKW863" s="1"/>
      <c r="UKX863" s="1"/>
      <c r="UKY863" s="1"/>
      <c r="UKZ863" s="1"/>
      <c r="ULA863" s="1"/>
      <c r="ULB863" s="1"/>
      <c r="ULC863" s="1"/>
      <c r="ULD863" s="1"/>
      <c r="ULE863" s="1"/>
      <c r="ULF863" s="1"/>
      <c r="ULG863" s="1"/>
      <c r="ULH863" s="1"/>
      <c r="ULI863" s="1"/>
      <c r="ULJ863" s="1"/>
      <c r="ULK863" s="1"/>
      <c r="ULL863" s="1"/>
      <c r="ULM863" s="1"/>
      <c r="ULN863" s="1"/>
      <c r="ULO863" s="1"/>
      <c r="ULP863" s="1"/>
      <c r="ULQ863" s="1"/>
      <c r="ULR863" s="1"/>
      <c r="ULS863" s="1"/>
      <c r="ULT863" s="1"/>
      <c r="ULU863" s="1"/>
      <c r="ULV863" s="1"/>
      <c r="ULW863" s="1"/>
      <c r="ULX863" s="1"/>
      <c r="ULY863" s="1"/>
      <c r="ULZ863" s="1"/>
      <c r="UMA863" s="1"/>
      <c r="UMB863" s="1"/>
      <c r="UMC863" s="1"/>
      <c r="UMD863" s="1"/>
      <c r="UME863" s="1"/>
      <c r="UMF863" s="1"/>
      <c r="UMG863" s="1"/>
      <c r="UMH863" s="1"/>
      <c r="UMI863" s="1"/>
      <c r="UMJ863" s="1"/>
      <c r="UMK863" s="1"/>
      <c r="UML863" s="1"/>
      <c r="UMM863" s="1"/>
      <c r="UMN863" s="1"/>
      <c r="UMO863" s="1"/>
      <c r="UMP863" s="1"/>
      <c r="UMQ863" s="1"/>
      <c r="UMR863" s="1"/>
      <c r="UMS863" s="1"/>
      <c r="UMT863" s="1"/>
      <c r="UMU863" s="1"/>
      <c r="UMV863" s="1"/>
      <c r="UMW863" s="1"/>
      <c r="UMX863" s="1"/>
      <c r="UMY863" s="1"/>
      <c r="UMZ863" s="1"/>
      <c r="UNA863" s="1"/>
      <c r="UNB863" s="1"/>
      <c r="UNC863" s="1"/>
      <c r="UND863" s="1"/>
      <c r="UNE863" s="1"/>
      <c r="UNF863" s="1"/>
      <c r="UNG863" s="1"/>
      <c r="UNH863" s="1"/>
      <c r="UNI863" s="1"/>
      <c r="UNJ863" s="1"/>
      <c r="UNK863" s="1"/>
      <c r="UNL863" s="1"/>
      <c r="UNM863" s="1"/>
      <c r="UNN863" s="1"/>
      <c r="UNO863" s="1"/>
      <c r="UNP863" s="1"/>
      <c r="UNQ863" s="1"/>
      <c r="UNR863" s="1"/>
      <c r="UNS863" s="1"/>
      <c r="UNT863" s="1"/>
      <c r="UNU863" s="1"/>
      <c r="UNV863" s="1"/>
      <c r="UNW863" s="1"/>
      <c r="UNX863" s="1"/>
      <c r="UNY863" s="1"/>
      <c r="UNZ863" s="1"/>
      <c r="UOA863" s="1"/>
      <c r="UOB863" s="1"/>
      <c r="UOC863" s="1"/>
      <c r="UOD863" s="1"/>
      <c r="UOE863" s="1"/>
      <c r="UOF863" s="1"/>
      <c r="UOG863" s="1"/>
      <c r="UOH863" s="1"/>
      <c r="UOI863" s="1"/>
      <c r="UOJ863" s="1"/>
      <c r="UOK863" s="1"/>
      <c r="UOL863" s="1"/>
      <c r="UOM863" s="1"/>
      <c r="UON863" s="1"/>
      <c r="UOO863" s="1"/>
      <c r="UOP863" s="1"/>
      <c r="UOQ863" s="1"/>
      <c r="UOR863" s="1"/>
      <c r="UOS863" s="1"/>
      <c r="UOT863" s="1"/>
      <c r="UOU863" s="1"/>
      <c r="UOV863" s="1"/>
      <c r="UOW863" s="1"/>
      <c r="UOX863" s="1"/>
      <c r="UOY863" s="1"/>
      <c r="UOZ863" s="1"/>
      <c r="UPA863" s="1"/>
      <c r="UPB863" s="1"/>
      <c r="UPC863" s="1"/>
      <c r="UPD863" s="1"/>
      <c r="UPE863" s="1"/>
      <c r="UPF863" s="1"/>
      <c r="UPG863" s="1"/>
      <c r="UPH863" s="1"/>
      <c r="UPI863" s="1"/>
      <c r="UPJ863" s="1"/>
      <c r="UPK863" s="1"/>
      <c r="UPL863" s="1"/>
      <c r="UPM863" s="1"/>
      <c r="UPN863" s="1"/>
      <c r="UPO863" s="1"/>
      <c r="UPP863" s="1"/>
      <c r="UPQ863" s="1"/>
      <c r="UPR863" s="1"/>
      <c r="UPS863" s="1"/>
      <c r="UPT863" s="1"/>
      <c r="UPU863" s="1"/>
      <c r="UPV863" s="1"/>
      <c r="UPW863" s="1"/>
      <c r="UPX863" s="1"/>
      <c r="UPY863" s="1"/>
      <c r="UPZ863" s="1"/>
      <c r="UQA863" s="1"/>
      <c r="UQB863" s="1"/>
      <c r="UQC863" s="1"/>
      <c r="UQD863" s="1"/>
      <c r="UQE863" s="1"/>
      <c r="UQF863" s="1"/>
      <c r="UQG863" s="1"/>
      <c r="UQH863" s="1"/>
      <c r="UQI863" s="1"/>
      <c r="UQJ863" s="1"/>
      <c r="UQK863" s="1"/>
      <c r="UQL863" s="1"/>
      <c r="UQM863" s="1"/>
      <c r="UQN863" s="1"/>
      <c r="UQO863" s="1"/>
      <c r="UQP863" s="1"/>
      <c r="UQQ863" s="1"/>
      <c r="UQR863" s="1"/>
      <c r="UQS863" s="1"/>
      <c r="UQT863" s="1"/>
      <c r="UQU863" s="1"/>
      <c r="UQV863" s="1"/>
      <c r="UQW863" s="1"/>
      <c r="UQX863" s="1"/>
      <c r="UQY863" s="1"/>
      <c r="UQZ863" s="1"/>
      <c r="URA863" s="1"/>
      <c r="URB863" s="1"/>
      <c r="URC863" s="1"/>
      <c r="URD863" s="1"/>
      <c r="URE863" s="1"/>
      <c r="URF863" s="1"/>
      <c r="URG863" s="1"/>
      <c r="URH863" s="1"/>
      <c r="URI863" s="1"/>
      <c r="URJ863" s="1"/>
      <c r="URK863" s="1"/>
      <c r="URL863" s="1"/>
      <c r="URM863" s="1"/>
      <c r="URN863" s="1"/>
      <c r="URO863" s="1"/>
      <c r="URP863" s="1"/>
      <c r="URQ863" s="1"/>
      <c r="URR863" s="1"/>
      <c r="URS863" s="1"/>
      <c r="URT863" s="1"/>
      <c r="URU863" s="1"/>
      <c r="URV863" s="1"/>
      <c r="URW863" s="1"/>
      <c r="URX863" s="1"/>
      <c r="URY863" s="1"/>
      <c r="URZ863" s="1"/>
      <c r="USA863" s="1"/>
      <c r="USB863" s="1"/>
      <c r="USC863" s="1"/>
      <c r="USD863" s="1"/>
      <c r="USE863" s="1"/>
      <c r="USF863" s="1"/>
      <c r="USG863" s="1"/>
      <c r="USH863" s="1"/>
      <c r="USI863" s="1"/>
      <c r="USJ863" s="1"/>
      <c r="USK863" s="1"/>
      <c r="USL863" s="1"/>
      <c r="USM863" s="1"/>
      <c r="USN863" s="1"/>
      <c r="USO863" s="1"/>
      <c r="USP863" s="1"/>
      <c r="USQ863" s="1"/>
      <c r="USR863" s="1"/>
      <c r="USS863" s="1"/>
      <c r="UST863" s="1"/>
      <c r="USU863" s="1"/>
      <c r="USV863" s="1"/>
      <c r="USW863" s="1"/>
      <c r="USX863" s="1"/>
      <c r="USY863" s="1"/>
      <c r="USZ863" s="1"/>
      <c r="UTA863" s="1"/>
      <c r="UTB863" s="1"/>
      <c r="UTC863" s="1"/>
      <c r="UTD863" s="1"/>
      <c r="UTE863" s="1"/>
      <c r="UTF863" s="1"/>
      <c r="UTG863" s="1"/>
      <c r="UTH863" s="1"/>
      <c r="UTI863" s="1"/>
      <c r="UTJ863" s="1"/>
      <c r="UTK863" s="1"/>
      <c r="UTL863" s="1"/>
      <c r="UTM863" s="1"/>
      <c r="UTN863" s="1"/>
      <c r="UTO863" s="1"/>
      <c r="UTP863" s="1"/>
      <c r="UTQ863" s="1"/>
      <c r="UTR863" s="1"/>
      <c r="UTS863" s="1"/>
      <c r="UTT863" s="1"/>
      <c r="UTU863" s="1"/>
      <c r="UTV863" s="1"/>
      <c r="UTW863" s="1"/>
      <c r="UTX863" s="1"/>
      <c r="UTY863" s="1"/>
      <c r="UTZ863" s="1"/>
      <c r="UUA863" s="1"/>
      <c r="UUB863" s="1"/>
      <c r="UUC863" s="1"/>
      <c r="UUD863" s="1"/>
      <c r="UUE863" s="1"/>
      <c r="UUF863" s="1"/>
      <c r="UUG863" s="1"/>
      <c r="UUH863" s="1"/>
      <c r="UUI863" s="1"/>
      <c r="UUJ863" s="1"/>
      <c r="UUK863" s="1"/>
      <c r="UUL863" s="1"/>
      <c r="UUM863" s="1"/>
      <c r="UUN863" s="1"/>
      <c r="UUO863" s="1"/>
      <c r="UUP863" s="1"/>
      <c r="UUQ863" s="1"/>
      <c r="UUR863" s="1"/>
      <c r="UUS863" s="1"/>
      <c r="UUT863" s="1"/>
      <c r="UUU863" s="1"/>
      <c r="UUV863" s="1"/>
      <c r="UUW863" s="1"/>
      <c r="UUX863" s="1"/>
      <c r="UUY863" s="1"/>
      <c r="UUZ863" s="1"/>
      <c r="UVA863" s="1"/>
      <c r="UVB863" s="1"/>
      <c r="UVC863" s="1"/>
      <c r="UVD863" s="1"/>
      <c r="UVE863" s="1"/>
      <c r="UVF863" s="1"/>
      <c r="UVG863" s="1"/>
      <c r="UVH863" s="1"/>
      <c r="UVI863" s="1"/>
      <c r="UVJ863" s="1"/>
      <c r="UVK863" s="1"/>
      <c r="UVL863" s="1"/>
      <c r="UVM863" s="1"/>
      <c r="UVN863" s="1"/>
      <c r="UVO863" s="1"/>
      <c r="UVP863" s="1"/>
      <c r="UVQ863" s="1"/>
      <c r="UVR863" s="1"/>
      <c r="UVS863" s="1"/>
      <c r="UVT863" s="1"/>
      <c r="UVU863" s="1"/>
      <c r="UVV863" s="1"/>
      <c r="UVW863" s="1"/>
      <c r="UVX863" s="1"/>
      <c r="UVY863" s="1"/>
      <c r="UVZ863" s="1"/>
      <c r="UWA863" s="1"/>
      <c r="UWB863" s="1"/>
      <c r="UWC863" s="1"/>
      <c r="UWD863" s="1"/>
      <c r="UWE863" s="1"/>
      <c r="UWF863" s="1"/>
      <c r="UWG863" s="1"/>
      <c r="UWH863" s="1"/>
      <c r="UWI863" s="1"/>
      <c r="UWJ863" s="1"/>
      <c r="UWK863" s="1"/>
      <c r="UWL863" s="1"/>
      <c r="UWM863" s="1"/>
      <c r="UWN863" s="1"/>
      <c r="UWO863" s="1"/>
      <c r="UWP863" s="1"/>
      <c r="UWQ863" s="1"/>
      <c r="UWR863" s="1"/>
      <c r="UWS863" s="1"/>
      <c r="UWT863" s="1"/>
      <c r="UWU863" s="1"/>
      <c r="UWV863" s="1"/>
      <c r="UWW863" s="1"/>
      <c r="UWX863" s="1"/>
      <c r="UWY863" s="1"/>
      <c r="UWZ863" s="1"/>
      <c r="UXA863" s="1"/>
      <c r="UXB863" s="1"/>
      <c r="UXC863" s="1"/>
      <c r="UXD863" s="1"/>
      <c r="UXE863" s="1"/>
      <c r="UXF863" s="1"/>
      <c r="UXG863" s="1"/>
      <c r="UXH863" s="1"/>
      <c r="UXI863" s="1"/>
      <c r="UXJ863" s="1"/>
      <c r="UXK863" s="1"/>
      <c r="UXL863" s="1"/>
      <c r="UXM863" s="1"/>
      <c r="UXN863" s="1"/>
      <c r="UXO863" s="1"/>
      <c r="UXP863" s="1"/>
      <c r="UXQ863" s="1"/>
      <c r="UXR863" s="1"/>
      <c r="UXS863" s="1"/>
      <c r="UXT863" s="1"/>
      <c r="UXU863" s="1"/>
      <c r="UXV863" s="1"/>
      <c r="UXW863" s="1"/>
      <c r="UXX863" s="1"/>
      <c r="UXY863" s="1"/>
      <c r="UXZ863" s="1"/>
      <c r="UYA863" s="1"/>
      <c r="UYB863" s="1"/>
      <c r="UYC863" s="1"/>
      <c r="UYD863" s="1"/>
      <c r="UYE863" s="1"/>
      <c r="UYF863" s="1"/>
      <c r="UYG863" s="1"/>
      <c r="UYH863" s="1"/>
      <c r="UYI863" s="1"/>
      <c r="UYJ863" s="1"/>
      <c r="UYK863" s="1"/>
      <c r="UYL863" s="1"/>
      <c r="UYM863" s="1"/>
      <c r="UYN863" s="1"/>
      <c r="UYO863" s="1"/>
      <c r="UYP863" s="1"/>
      <c r="UYQ863" s="1"/>
      <c r="UYR863" s="1"/>
      <c r="UYS863" s="1"/>
      <c r="UYT863" s="1"/>
      <c r="UYU863" s="1"/>
      <c r="UYV863" s="1"/>
      <c r="UYW863" s="1"/>
      <c r="UYX863" s="1"/>
      <c r="UYY863" s="1"/>
      <c r="UYZ863" s="1"/>
      <c r="UZA863" s="1"/>
      <c r="UZB863" s="1"/>
      <c r="UZC863" s="1"/>
      <c r="UZD863" s="1"/>
      <c r="UZE863" s="1"/>
      <c r="UZF863" s="1"/>
      <c r="UZG863" s="1"/>
      <c r="UZH863" s="1"/>
      <c r="UZI863" s="1"/>
      <c r="UZJ863" s="1"/>
      <c r="UZK863" s="1"/>
      <c r="UZL863" s="1"/>
      <c r="UZM863" s="1"/>
      <c r="UZN863" s="1"/>
      <c r="UZO863" s="1"/>
      <c r="UZP863" s="1"/>
      <c r="UZQ863" s="1"/>
      <c r="UZR863" s="1"/>
      <c r="UZS863" s="1"/>
      <c r="UZT863" s="1"/>
      <c r="UZU863" s="1"/>
      <c r="UZV863" s="1"/>
      <c r="UZW863" s="1"/>
      <c r="UZX863" s="1"/>
      <c r="UZY863" s="1"/>
      <c r="UZZ863" s="1"/>
      <c r="VAA863" s="1"/>
      <c r="VAB863" s="1"/>
      <c r="VAC863" s="1"/>
      <c r="VAD863" s="1"/>
      <c r="VAE863" s="1"/>
      <c r="VAF863" s="1"/>
      <c r="VAG863" s="1"/>
      <c r="VAH863" s="1"/>
      <c r="VAI863" s="1"/>
      <c r="VAJ863" s="1"/>
      <c r="VAK863" s="1"/>
      <c r="VAL863" s="1"/>
      <c r="VAM863" s="1"/>
      <c r="VAN863" s="1"/>
      <c r="VAO863" s="1"/>
      <c r="VAP863" s="1"/>
      <c r="VAQ863" s="1"/>
      <c r="VAR863" s="1"/>
      <c r="VAS863" s="1"/>
      <c r="VAT863" s="1"/>
      <c r="VAU863" s="1"/>
      <c r="VAV863" s="1"/>
      <c r="VAW863" s="1"/>
      <c r="VAX863" s="1"/>
      <c r="VAY863" s="1"/>
      <c r="VAZ863" s="1"/>
      <c r="VBA863" s="1"/>
      <c r="VBB863" s="1"/>
      <c r="VBC863" s="1"/>
      <c r="VBD863" s="1"/>
      <c r="VBE863" s="1"/>
      <c r="VBF863" s="1"/>
      <c r="VBG863" s="1"/>
      <c r="VBH863" s="1"/>
      <c r="VBI863" s="1"/>
      <c r="VBJ863" s="1"/>
      <c r="VBK863" s="1"/>
      <c r="VBL863" s="1"/>
      <c r="VBM863" s="1"/>
      <c r="VBN863" s="1"/>
      <c r="VBO863" s="1"/>
      <c r="VBP863" s="1"/>
      <c r="VBQ863" s="1"/>
      <c r="VBR863" s="1"/>
      <c r="VBS863" s="1"/>
      <c r="VBT863" s="1"/>
      <c r="VBU863" s="1"/>
      <c r="VBV863" s="1"/>
      <c r="VBW863" s="1"/>
      <c r="VBX863" s="1"/>
      <c r="VBY863" s="1"/>
      <c r="VBZ863" s="1"/>
      <c r="VCA863" s="1"/>
      <c r="VCB863" s="1"/>
      <c r="VCC863" s="1"/>
      <c r="VCD863" s="1"/>
      <c r="VCE863" s="1"/>
      <c r="VCF863" s="1"/>
      <c r="VCG863" s="1"/>
      <c r="VCH863" s="1"/>
      <c r="VCI863" s="1"/>
      <c r="VCJ863" s="1"/>
      <c r="VCK863" s="1"/>
      <c r="VCL863" s="1"/>
      <c r="VCM863" s="1"/>
      <c r="VCN863" s="1"/>
      <c r="VCO863" s="1"/>
      <c r="VCP863" s="1"/>
      <c r="VCQ863" s="1"/>
      <c r="VCR863" s="1"/>
      <c r="VCS863" s="1"/>
      <c r="VCT863" s="1"/>
      <c r="VCU863" s="1"/>
      <c r="VCV863" s="1"/>
      <c r="VCW863" s="1"/>
      <c r="VCX863" s="1"/>
      <c r="VCY863" s="1"/>
      <c r="VCZ863" s="1"/>
      <c r="VDA863" s="1"/>
      <c r="VDB863" s="1"/>
      <c r="VDC863" s="1"/>
      <c r="VDD863" s="1"/>
      <c r="VDE863" s="1"/>
      <c r="VDF863" s="1"/>
      <c r="VDG863" s="1"/>
      <c r="VDH863" s="1"/>
      <c r="VDI863" s="1"/>
      <c r="VDJ863" s="1"/>
      <c r="VDK863" s="1"/>
      <c r="VDL863" s="1"/>
      <c r="VDM863" s="1"/>
      <c r="VDN863" s="1"/>
      <c r="VDO863" s="1"/>
      <c r="VDP863" s="1"/>
      <c r="VDQ863" s="1"/>
      <c r="VDR863" s="1"/>
      <c r="VDS863" s="1"/>
      <c r="VDT863" s="1"/>
      <c r="VDU863" s="1"/>
      <c r="VDV863" s="1"/>
      <c r="VDW863" s="1"/>
      <c r="VDX863" s="1"/>
      <c r="VDY863" s="1"/>
      <c r="VDZ863" s="1"/>
      <c r="VEA863" s="1"/>
      <c r="VEB863" s="1"/>
      <c r="VEC863" s="1"/>
      <c r="VED863" s="1"/>
      <c r="VEE863" s="1"/>
      <c r="VEF863" s="1"/>
      <c r="VEG863" s="1"/>
      <c r="VEH863" s="1"/>
      <c r="VEI863" s="1"/>
      <c r="VEJ863" s="1"/>
      <c r="VEK863" s="1"/>
      <c r="VEL863" s="1"/>
      <c r="VEM863" s="1"/>
      <c r="VEN863" s="1"/>
      <c r="VEO863" s="1"/>
      <c r="VEP863" s="1"/>
      <c r="VEQ863" s="1"/>
      <c r="VER863" s="1"/>
      <c r="VES863" s="1"/>
      <c r="VET863" s="1"/>
      <c r="VEU863" s="1"/>
      <c r="VEV863" s="1"/>
      <c r="VEW863" s="1"/>
      <c r="VEX863" s="1"/>
      <c r="VEY863" s="1"/>
      <c r="VEZ863" s="1"/>
      <c r="VFA863" s="1"/>
      <c r="VFB863" s="1"/>
      <c r="VFC863" s="1"/>
      <c r="VFD863" s="1"/>
      <c r="VFE863" s="1"/>
      <c r="VFF863" s="1"/>
      <c r="VFG863" s="1"/>
      <c r="VFH863" s="1"/>
      <c r="VFI863" s="1"/>
      <c r="VFJ863" s="1"/>
      <c r="VFK863" s="1"/>
      <c r="VFL863" s="1"/>
      <c r="VFM863" s="1"/>
      <c r="VFN863" s="1"/>
      <c r="VFO863" s="1"/>
      <c r="VFP863" s="1"/>
      <c r="VFQ863" s="1"/>
      <c r="VFR863" s="1"/>
      <c r="VFS863" s="1"/>
      <c r="VFT863" s="1"/>
      <c r="VFU863" s="1"/>
      <c r="VFV863" s="1"/>
      <c r="VFW863" s="1"/>
      <c r="VFX863" s="1"/>
      <c r="VFY863" s="1"/>
      <c r="VFZ863" s="1"/>
      <c r="VGA863" s="1"/>
      <c r="VGB863" s="1"/>
      <c r="VGC863" s="1"/>
      <c r="VGD863" s="1"/>
      <c r="VGE863" s="1"/>
      <c r="VGF863" s="1"/>
      <c r="VGG863" s="1"/>
      <c r="VGH863" s="1"/>
      <c r="VGI863" s="1"/>
      <c r="VGJ863" s="1"/>
      <c r="VGK863" s="1"/>
      <c r="VGL863" s="1"/>
      <c r="VGM863" s="1"/>
      <c r="VGN863" s="1"/>
      <c r="VGO863" s="1"/>
      <c r="VGP863" s="1"/>
      <c r="VGQ863" s="1"/>
      <c r="VGR863" s="1"/>
      <c r="VGS863" s="1"/>
      <c r="VGT863" s="1"/>
      <c r="VGU863" s="1"/>
      <c r="VGV863" s="1"/>
      <c r="VGW863" s="1"/>
      <c r="VGX863" s="1"/>
      <c r="VGY863" s="1"/>
      <c r="VGZ863" s="1"/>
      <c r="VHA863" s="1"/>
      <c r="VHB863" s="1"/>
      <c r="VHC863" s="1"/>
      <c r="VHD863" s="1"/>
      <c r="VHE863" s="1"/>
      <c r="VHF863" s="1"/>
      <c r="VHG863" s="1"/>
      <c r="VHH863" s="1"/>
      <c r="VHI863" s="1"/>
      <c r="VHJ863" s="1"/>
      <c r="VHK863" s="1"/>
      <c r="VHL863" s="1"/>
      <c r="VHM863" s="1"/>
      <c r="VHN863" s="1"/>
      <c r="VHO863" s="1"/>
      <c r="VHP863" s="1"/>
      <c r="VHQ863" s="1"/>
      <c r="VHR863" s="1"/>
      <c r="VHS863" s="1"/>
      <c r="VHT863" s="1"/>
      <c r="VHU863" s="1"/>
      <c r="VHV863" s="1"/>
      <c r="VHW863" s="1"/>
      <c r="VHX863" s="1"/>
      <c r="VHY863" s="1"/>
      <c r="VHZ863" s="1"/>
      <c r="VIA863" s="1"/>
      <c r="VIB863" s="1"/>
      <c r="VIC863" s="1"/>
      <c r="VID863" s="1"/>
      <c r="VIE863" s="1"/>
      <c r="VIF863" s="1"/>
      <c r="VIG863" s="1"/>
      <c r="VIH863" s="1"/>
      <c r="VII863" s="1"/>
      <c r="VIJ863" s="1"/>
      <c r="VIK863" s="1"/>
      <c r="VIL863" s="1"/>
      <c r="VIM863" s="1"/>
      <c r="VIN863" s="1"/>
      <c r="VIO863" s="1"/>
      <c r="VIP863" s="1"/>
      <c r="VIQ863" s="1"/>
      <c r="VIR863" s="1"/>
      <c r="VIS863" s="1"/>
      <c r="VIT863" s="1"/>
      <c r="VIU863" s="1"/>
      <c r="VIV863" s="1"/>
      <c r="VIW863" s="1"/>
      <c r="VIX863" s="1"/>
      <c r="VIY863" s="1"/>
      <c r="VIZ863" s="1"/>
      <c r="VJA863" s="1"/>
      <c r="VJB863" s="1"/>
      <c r="VJC863" s="1"/>
      <c r="VJD863" s="1"/>
      <c r="VJE863" s="1"/>
      <c r="VJF863" s="1"/>
      <c r="VJG863" s="1"/>
      <c r="VJH863" s="1"/>
      <c r="VJI863" s="1"/>
      <c r="VJJ863" s="1"/>
      <c r="VJK863" s="1"/>
      <c r="VJL863" s="1"/>
      <c r="VJM863" s="1"/>
      <c r="VJN863" s="1"/>
      <c r="VJO863" s="1"/>
      <c r="VJP863" s="1"/>
      <c r="VJQ863" s="1"/>
      <c r="VJR863" s="1"/>
      <c r="VJS863" s="1"/>
      <c r="VJT863" s="1"/>
      <c r="VJU863" s="1"/>
      <c r="VJV863" s="1"/>
      <c r="VJW863" s="1"/>
      <c r="VJX863" s="1"/>
      <c r="VJY863" s="1"/>
      <c r="VJZ863" s="1"/>
      <c r="VKA863" s="1"/>
      <c r="VKB863" s="1"/>
      <c r="VKC863" s="1"/>
      <c r="VKD863" s="1"/>
      <c r="VKE863" s="1"/>
      <c r="VKF863" s="1"/>
      <c r="VKG863" s="1"/>
      <c r="VKH863" s="1"/>
      <c r="VKI863" s="1"/>
      <c r="VKJ863" s="1"/>
      <c r="VKK863" s="1"/>
      <c r="VKL863" s="1"/>
      <c r="VKM863" s="1"/>
      <c r="VKN863" s="1"/>
      <c r="VKO863" s="1"/>
      <c r="VKP863" s="1"/>
      <c r="VKQ863" s="1"/>
      <c r="VKR863" s="1"/>
      <c r="VKS863" s="1"/>
      <c r="VKT863" s="1"/>
      <c r="VKU863" s="1"/>
      <c r="VKV863" s="1"/>
      <c r="VKW863" s="1"/>
      <c r="VKX863" s="1"/>
      <c r="VKY863" s="1"/>
      <c r="VKZ863" s="1"/>
      <c r="VLA863" s="1"/>
      <c r="VLB863" s="1"/>
      <c r="VLC863" s="1"/>
      <c r="VLD863" s="1"/>
      <c r="VLE863" s="1"/>
      <c r="VLF863" s="1"/>
      <c r="VLG863" s="1"/>
      <c r="VLH863" s="1"/>
      <c r="VLI863" s="1"/>
      <c r="VLJ863" s="1"/>
      <c r="VLK863" s="1"/>
      <c r="VLL863" s="1"/>
      <c r="VLM863" s="1"/>
      <c r="VLN863" s="1"/>
      <c r="VLO863" s="1"/>
      <c r="VLP863" s="1"/>
      <c r="VLQ863" s="1"/>
      <c r="VLR863" s="1"/>
      <c r="VLS863" s="1"/>
      <c r="VLT863" s="1"/>
      <c r="VLU863" s="1"/>
      <c r="VLV863" s="1"/>
      <c r="VLW863" s="1"/>
      <c r="VLX863" s="1"/>
      <c r="VLY863" s="1"/>
      <c r="VLZ863" s="1"/>
      <c r="VMA863" s="1"/>
      <c r="VMB863" s="1"/>
      <c r="VMC863" s="1"/>
      <c r="VMD863" s="1"/>
      <c r="VME863" s="1"/>
      <c r="VMF863" s="1"/>
      <c r="VMG863" s="1"/>
      <c r="VMH863" s="1"/>
      <c r="VMI863" s="1"/>
      <c r="VMJ863" s="1"/>
      <c r="VMK863" s="1"/>
      <c r="VML863" s="1"/>
      <c r="VMM863" s="1"/>
      <c r="VMN863" s="1"/>
      <c r="VMO863" s="1"/>
      <c r="VMP863" s="1"/>
      <c r="VMQ863" s="1"/>
      <c r="VMR863" s="1"/>
      <c r="VMS863" s="1"/>
      <c r="VMT863" s="1"/>
      <c r="VMU863" s="1"/>
      <c r="VMV863" s="1"/>
      <c r="VMW863" s="1"/>
      <c r="VMX863" s="1"/>
      <c r="VMY863" s="1"/>
      <c r="VMZ863" s="1"/>
      <c r="VNA863" s="1"/>
      <c r="VNB863" s="1"/>
      <c r="VNC863" s="1"/>
      <c r="VND863" s="1"/>
      <c r="VNE863" s="1"/>
      <c r="VNF863" s="1"/>
      <c r="VNG863" s="1"/>
      <c r="VNH863" s="1"/>
      <c r="VNI863" s="1"/>
      <c r="VNJ863" s="1"/>
      <c r="VNK863" s="1"/>
      <c r="VNL863" s="1"/>
      <c r="VNM863" s="1"/>
      <c r="VNN863" s="1"/>
      <c r="VNO863" s="1"/>
      <c r="VNP863" s="1"/>
      <c r="VNQ863" s="1"/>
      <c r="VNR863" s="1"/>
      <c r="VNS863" s="1"/>
      <c r="VNT863" s="1"/>
      <c r="VNU863" s="1"/>
      <c r="VNV863" s="1"/>
      <c r="VNW863" s="1"/>
      <c r="VNX863" s="1"/>
      <c r="VNY863" s="1"/>
      <c r="VNZ863" s="1"/>
      <c r="VOA863" s="1"/>
      <c r="VOB863" s="1"/>
      <c r="VOC863" s="1"/>
      <c r="VOD863" s="1"/>
      <c r="VOE863" s="1"/>
      <c r="VOF863" s="1"/>
      <c r="VOG863" s="1"/>
      <c r="VOH863" s="1"/>
      <c r="VOI863" s="1"/>
      <c r="VOJ863" s="1"/>
      <c r="VOK863" s="1"/>
      <c r="VOL863" s="1"/>
      <c r="VOM863" s="1"/>
      <c r="VON863" s="1"/>
      <c r="VOO863" s="1"/>
      <c r="VOP863" s="1"/>
      <c r="VOQ863" s="1"/>
      <c r="VOR863" s="1"/>
      <c r="VOS863" s="1"/>
      <c r="VOT863" s="1"/>
      <c r="VOU863" s="1"/>
      <c r="VOV863" s="1"/>
      <c r="VOW863" s="1"/>
      <c r="VOX863" s="1"/>
      <c r="VOY863" s="1"/>
      <c r="VOZ863" s="1"/>
      <c r="VPA863" s="1"/>
      <c r="VPB863" s="1"/>
      <c r="VPC863" s="1"/>
      <c r="VPD863" s="1"/>
      <c r="VPE863" s="1"/>
      <c r="VPF863" s="1"/>
      <c r="VPG863" s="1"/>
      <c r="VPH863" s="1"/>
      <c r="VPI863" s="1"/>
      <c r="VPJ863" s="1"/>
      <c r="VPK863" s="1"/>
      <c r="VPL863" s="1"/>
      <c r="VPM863" s="1"/>
      <c r="VPN863" s="1"/>
      <c r="VPO863" s="1"/>
      <c r="VPP863" s="1"/>
      <c r="VPQ863" s="1"/>
      <c r="VPR863" s="1"/>
      <c r="VPS863" s="1"/>
      <c r="VPT863" s="1"/>
      <c r="VPU863" s="1"/>
      <c r="VPV863" s="1"/>
      <c r="VPW863" s="1"/>
      <c r="VPX863" s="1"/>
      <c r="VPY863" s="1"/>
      <c r="VPZ863" s="1"/>
      <c r="VQA863" s="1"/>
      <c r="VQB863" s="1"/>
      <c r="VQC863" s="1"/>
      <c r="VQD863" s="1"/>
      <c r="VQE863" s="1"/>
      <c r="VQF863" s="1"/>
      <c r="VQG863" s="1"/>
      <c r="VQH863" s="1"/>
      <c r="VQI863" s="1"/>
      <c r="VQJ863" s="1"/>
      <c r="VQK863" s="1"/>
      <c r="VQL863" s="1"/>
      <c r="VQM863" s="1"/>
      <c r="VQN863" s="1"/>
      <c r="VQO863" s="1"/>
      <c r="VQP863" s="1"/>
      <c r="VQQ863" s="1"/>
      <c r="VQR863" s="1"/>
      <c r="VQS863" s="1"/>
      <c r="VQT863" s="1"/>
      <c r="VQU863" s="1"/>
      <c r="VQV863" s="1"/>
      <c r="VQW863" s="1"/>
      <c r="VQX863" s="1"/>
      <c r="VQY863" s="1"/>
      <c r="VQZ863" s="1"/>
      <c r="VRA863" s="1"/>
      <c r="VRB863" s="1"/>
      <c r="VRC863" s="1"/>
      <c r="VRD863" s="1"/>
      <c r="VRE863" s="1"/>
      <c r="VRF863" s="1"/>
      <c r="VRG863" s="1"/>
      <c r="VRH863" s="1"/>
      <c r="VRI863" s="1"/>
      <c r="VRJ863" s="1"/>
      <c r="VRK863" s="1"/>
      <c r="VRL863" s="1"/>
      <c r="VRM863" s="1"/>
      <c r="VRN863" s="1"/>
      <c r="VRO863" s="1"/>
      <c r="VRP863" s="1"/>
      <c r="VRQ863" s="1"/>
      <c r="VRR863" s="1"/>
      <c r="VRS863" s="1"/>
      <c r="VRT863" s="1"/>
      <c r="VRU863" s="1"/>
      <c r="VRV863" s="1"/>
      <c r="VRW863" s="1"/>
      <c r="VRX863" s="1"/>
      <c r="VRY863" s="1"/>
      <c r="VRZ863" s="1"/>
      <c r="VSA863" s="1"/>
      <c r="VSB863" s="1"/>
      <c r="VSC863" s="1"/>
      <c r="VSD863" s="1"/>
      <c r="VSE863" s="1"/>
      <c r="VSF863" s="1"/>
      <c r="VSG863" s="1"/>
      <c r="VSH863" s="1"/>
      <c r="VSI863" s="1"/>
      <c r="VSJ863" s="1"/>
      <c r="VSK863" s="1"/>
      <c r="VSL863" s="1"/>
      <c r="VSM863" s="1"/>
      <c r="VSN863" s="1"/>
      <c r="VSO863" s="1"/>
      <c r="VSP863" s="1"/>
      <c r="VSQ863" s="1"/>
      <c r="VSR863" s="1"/>
      <c r="VSS863" s="1"/>
      <c r="VST863" s="1"/>
      <c r="VSU863" s="1"/>
      <c r="VSV863" s="1"/>
      <c r="VSW863" s="1"/>
      <c r="VSX863" s="1"/>
      <c r="VSY863" s="1"/>
      <c r="VSZ863" s="1"/>
      <c r="VTA863" s="1"/>
      <c r="VTB863" s="1"/>
      <c r="VTC863" s="1"/>
      <c r="VTD863" s="1"/>
      <c r="VTE863" s="1"/>
      <c r="VTF863" s="1"/>
      <c r="VTG863" s="1"/>
      <c r="VTH863" s="1"/>
      <c r="VTI863" s="1"/>
      <c r="VTJ863" s="1"/>
      <c r="VTK863" s="1"/>
      <c r="VTL863" s="1"/>
      <c r="VTM863" s="1"/>
      <c r="VTN863" s="1"/>
      <c r="VTO863" s="1"/>
      <c r="VTP863" s="1"/>
      <c r="VTQ863" s="1"/>
      <c r="VTR863" s="1"/>
      <c r="VTS863" s="1"/>
      <c r="VTT863" s="1"/>
      <c r="VTU863" s="1"/>
      <c r="VTV863" s="1"/>
      <c r="VTW863" s="1"/>
      <c r="VTX863" s="1"/>
      <c r="VTY863" s="1"/>
      <c r="VTZ863" s="1"/>
      <c r="VUA863" s="1"/>
      <c r="VUB863" s="1"/>
      <c r="VUC863" s="1"/>
      <c r="VUD863" s="1"/>
      <c r="VUE863" s="1"/>
      <c r="VUF863" s="1"/>
      <c r="VUG863" s="1"/>
      <c r="VUH863" s="1"/>
      <c r="VUI863" s="1"/>
      <c r="VUJ863" s="1"/>
      <c r="VUK863" s="1"/>
      <c r="VUL863" s="1"/>
      <c r="VUM863" s="1"/>
      <c r="VUN863" s="1"/>
      <c r="VUO863" s="1"/>
      <c r="VUP863" s="1"/>
      <c r="VUQ863" s="1"/>
      <c r="VUR863" s="1"/>
      <c r="VUS863" s="1"/>
      <c r="VUT863" s="1"/>
      <c r="VUU863" s="1"/>
      <c r="VUV863" s="1"/>
      <c r="VUW863" s="1"/>
      <c r="VUX863" s="1"/>
      <c r="VUY863" s="1"/>
      <c r="VUZ863" s="1"/>
      <c r="VVA863" s="1"/>
      <c r="VVB863" s="1"/>
      <c r="VVC863" s="1"/>
      <c r="VVD863" s="1"/>
      <c r="VVE863" s="1"/>
      <c r="VVF863" s="1"/>
      <c r="VVG863" s="1"/>
      <c r="VVH863" s="1"/>
      <c r="VVI863" s="1"/>
      <c r="VVJ863" s="1"/>
      <c r="VVK863" s="1"/>
      <c r="VVL863" s="1"/>
      <c r="VVM863" s="1"/>
      <c r="VVN863" s="1"/>
      <c r="VVO863" s="1"/>
      <c r="VVP863" s="1"/>
      <c r="VVQ863" s="1"/>
      <c r="VVR863" s="1"/>
      <c r="VVS863" s="1"/>
      <c r="VVT863" s="1"/>
      <c r="VVU863" s="1"/>
      <c r="VVV863" s="1"/>
      <c r="VVW863" s="1"/>
      <c r="VVX863" s="1"/>
      <c r="VVY863" s="1"/>
      <c r="VVZ863" s="1"/>
      <c r="VWA863" s="1"/>
      <c r="VWB863" s="1"/>
      <c r="VWC863" s="1"/>
      <c r="VWD863" s="1"/>
      <c r="VWE863" s="1"/>
      <c r="VWF863" s="1"/>
      <c r="VWG863" s="1"/>
      <c r="VWH863" s="1"/>
      <c r="VWI863" s="1"/>
      <c r="VWJ863" s="1"/>
      <c r="VWK863" s="1"/>
      <c r="VWL863" s="1"/>
      <c r="VWM863" s="1"/>
      <c r="VWN863" s="1"/>
      <c r="VWO863" s="1"/>
      <c r="VWP863" s="1"/>
      <c r="VWQ863" s="1"/>
      <c r="VWR863" s="1"/>
      <c r="VWS863" s="1"/>
      <c r="VWT863" s="1"/>
      <c r="VWU863" s="1"/>
      <c r="VWV863" s="1"/>
      <c r="VWW863" s="1"/>
      <c r="VWX863" s="1"/>
      <c r="VWY863" s="1"/>
      <c r="VWZ863" s="1"/>
      <c r="VXA863" s="1"/>
      <c r="VXB863" s="1"/>
      <c r="VXC863" s="1"/>
      <c r="VXD863" s="1"/>
      <c r="VXE863" s="1"/>
      <c r="VXF863" s="1"/>
      <c r="VXG863" s="1"/>
      <c r="VXH863" s="1"/>
      <c r="VXI863" s="1"/>
      <c r="VXJ863" s="1"/>
      <c r="VXK863" s="1"/>
      <c r="VXL863" s="1"/>
      <c r="VXM863" s="1"/>
      <c r="VXN863" s="1"/>
      <c r="VXO863" s="1"/>
      <c r="VXP863" s="1"/>
      <c r="VXQ863" s="1"/>
      <c r="VXR863" s="1"/>
      <c r="VXS863" s="1"/>
      <c r="VXT863" s="1"/>
      <c r="VXU863" s="1"/>
      <c r="VXV863" s="1"/>
      <c r="VXW863" s="1"/>
      <c r="VXX863" s="1"/>
      <c r="VXY863" s="1"/>
      <c r="VXZ863" s="1"/>
      <c r="VYA863" s="1"/>
      <c r="VYB863" s="1"/>
      <c r="VYC863" s="1"/>
      <c r="VYD863" s="1"/>
      <c r="VYE863" s="1"/>
      <c r="VYF863" s="1"/>
      <c r="VYG863" s="1"/>
      <c r="VYH863" s="1"/>
      <c r="VYI863" s="1"/>
      <c r="VYJ863" s="1"/>
      <c r="VYK863" s="1"/>
      <c r="VYL863" s="1"/>
      <c r="VYM863" s="1"/>
      <c r="VYN863" s="1"/>
      <c r="VYO863" s="1"/>
      <c r="VYP863" s="1"/>
      <c r="VYQ863" s="1"/>
      <c r="VYR863" s="1"/>
      <c r="VYS863" s="1"/>
      <c r="VYT863" s="1"/>
      <c r="VYU863" s="1"/>
      <c r="VYV863" s="1"/>
      <c r="VYW863" s="1"/>
      <c r="VYX863" s="1"/>
      <c r="VYY863" s="1"/>
      <c r="VYZ863" s="1"/>
      <c r="VZA863" s="1"/>
      <c r="VZB863" s="1"/>
      <c r="VZC863" s="1"/>
      <c r="VZD863" s="1"/>
      <c r="VZE863" s="1"/>
      <c r="VZF863" s="1"/>
      <c r="VZG863" s="1"/>
      <c r="VZH863" s="1"/>
      <c r="VZI863" s="1"/>
      <c r="VZJ863" s="1"/>
      <c r="VZK863" s="1"/>
      <c r="VZL863" s="1"/>
      <c r="VZM863" s="1"/>
      <c r="VZN863" s="1"/>
      <c r="VZO863" s="1"/>
      <c r="VZP863" s="1"/>
      <c r="VZQ863" s="1"/>
      <c r="VZR863" s="1"/>
      <c r="VZS863" s="1"/>
      <c r="VZT863" s="1"/>
      <c r="VZU863" s="1"/>
      <c r="VZV863" s="1"/>
      <c r="VZW863" s="1"/>
      <c r="VZX863" s="1"/>
      <c r="VZY863" s="1"/>
      <c r="VZZ863" s="1"/>
      <c r="WAA863" s="1"/>
      <c r="WAB863" s="1"/>
      <c r="WAC863" s="1"/>
      <c r="WAD863" s="1"/>
      <c r="WAE863" s="1"/>
      <c r="WAF863" s="1"/>
      <c r="WAG863" s="1"/>
      <c r="WAH863" s="1"/>
      <c r="WAI863" s="1"/>
      <c r="WAJ863" s="1"/>
      <c r="WAK863" s="1"/>
      <c r="WAL863" s="1"/>
      <c r="WAM863" s="1"/>
      <c r="WAN863" s="1"/>
      <c r="WAO863" s="1"/>
      <c r="WAP863" s="1"/>
      <c r="WAQ863" s="1"/>
      <c r="WAR863" s="1"/>
      <c r="WAS863" s="1"/>
      <c r="WAT863" s="1"/>
      <c r="WAU863" s="1"/>
      <c r="WAV863" s="1"/>
      <c r="WAW863" s="1"/>
      <c r="WAX863" s="1"/>
      <c r="WAY863" s="1"/>
      <c r="WAZ863" s="1"/>
      <c r="WBA863" s="1"/>
      <c r="WBB863" s="1"/>
      <c r="WBC863" s="1"/>
      <c r="WBD863" s="1"/>
      <c r="WBE863" s="1"/>
      <c r="WBF863" s="1"/>
      <c r="WBG863" s="1"/>
      <c r="WBH863" s="1"/>
      <c r="WBI863" s="1"/>
      <c r="WBJ863" s="1"/>
      <c r="WBK863" s="1"/>
      <c r="WBL863" s="1"/>
      <c r="WBM863" s="1"/>
      <c r="WBN863" s="1"/>
      <c r="WBO863" s="1"/>
      <c r="WBP863" s="1"/>
      <c r="WBQ863" s="1"/>
      <c r="WBR863" s="1"/>
      <c r="WBS863" s="1"/>
      <c r="WBT863" s="1"/>
      <c r="WBU863" s="1"/>
      <c r="WBV863" s="1"/>
      <c r="WBW863" s="1"/>
      <c r="WBX863" s="1"/>
      <c r="WBY863" s="1"/>
      <c r="WBZ863" s="1"/>
      <c r="WCA863" s="1"/>
      <c r="WCB863" s="1"/>
      <c r="WCC863" s="1"/>
      <c r="WCD863" s="1"/>
      <c r="WCE863" s="1"/>
      <c r="WCF863" s="1"/>
      <c r="WCG863" s="1"/>
      <c r="WCH863" s="1"/>
      <c r="WCI863" s="1"/>
      <c r="WCJ863" s="1"/>
      <c r="WCK863" s="1"/>
      <c r="WCL863" s="1"/>
      <c r="WCM863" s="1"/>
      <c r="WCN863" s="1"/>
      <c r="WCO863" s="1"/>
      <c r="WCP863" s="1"/>
      <c r="WCQ863" s="1"/>
      <c r="WCR863" s="1"/>
      <c r="WCS863" s="1"/>
      <c r="WCT863" s="1"/>
      <c r="WCU863" s="1"/>
      <c r="WCV863" s="1"/>
      <c r="WCW863" s="1"/>
      <c r="WCX863" s="1"/>
      <c r="WCY863" s="1"/>
      <c r="WCZ863" s="1"/>
      <c r="WDA863" s="1"/>
      <c r="WDB863" s="1"/>
      <c r="WDC863" s="1"/>
      <c r="WDD863" s="1"/>
      <c r="WDE863" s="1"/>
      <c r="WDF863" s="1"/>
      <c r="WDG863" s="1"/>
      <c r="WDH863" s="1"/>
      <c r="WDI863" s="1"/>
      <c r="WDJ863" s="1"/>
      <c r="WDK863" s="1"/>
      <c r="WDL863" s="1"/>
      <c r="WDM863" s="1"/>
      <c r="WDN863" s="1"/>
      <c r="WDO863" s="1"/>
      <c r="WDP863" s="1"/>
      <c r="WDQ863" s="1"/>
      <c r="WDR863" s="1"/>
      <c r="WDS863" s="1"/>
      <c r="WDT863" s="1"/>
      <c r="WDU863" s="1"/>
      <c r="WDV863" s="1"/>
      <c r="WDW863" s="1"/>
      <c r="WDX863" s="1"/>
      <c r="WDY863" s="1"/>
      <c r="WDZ863" s="1"/>
      <c r="WEA863" s="1"/>
      <c r="WEB863" s="1"/>
      <c r="WEC863" s="1"/>
      <c r="WED863" s="1"/>
      <c r="WEE863" s="1"/>
      <c r="WEF863" s="1"/>
      <c r="WEG863" s="1"/>
      <c r="WEH863" s="1"/>
      <c r="WEI863" s="1"/>
      <c r="WEJ863" s="1"/>
      <c r="WEK863" s="1"/>
      <c r="WEL863" s="1"/>
      <c r="WEM863" s="1"/>
      <c r="WEN863" s="1"/>
      <c r="WEO863" s="1"/>
      <c r="WEP863" s="1"/>
      <c r="WEQ863" s="1"/>
      <c r="WER863" s="1"/>
      <c r="WES863" s="1"/>
      <c r="WET863" s="1"/>
      <c r="WEU863" s="1"/>
      <c r="WEV863" s="1"/>
      <c r="WEW863" s="1"/>
      <c r="WEX863" s="1"/>
      <c r="WEY863" s="1"/>
      <c r="WEZ863" s="1"/>
      <c r="WFA863" s="1"/>
      <c r="WFB863" s="1"/>
      <c r="WFC863" s="1"/>
      <c r="WFD863" s="1"/>
      <c r="WFE863" s="1"/>
      <c r="WFF863" s="1"/>
      <c r="WFG863" s="1"/>
      <c r="WFH863" s="1"/>
      <c r="WFI863" s="1"/>
      <c r="WFJ863" s="1"/>
      <c r="WFK863" s="1"/>
      <c r="WFL863" s="1"/>
      <c r="WFM863" s="1"/>
      <c r="WFN863" s="1"/>
      <c r="WFO863" s="1"/>
      <c r="WFP863" s="1"/>
      <c r="WFQ863" s="1"/>
      <c r="WFR863" s="1"/>
      <c r="WFS863" s="1"/>
      <c r="WFT863" s="1"/>
      <c r="WFU863" s="1"/>
      <c r="WFV863" s="1"/>
      <c r="WFW863" s="1"/>
      <c r="WFX863" s="1"/>
      <c r="WFY863" s="1"/>
      <c r="WFZ863" s="1"/>
      <c r="WGA863" s="1"/>
      <c r="WGB863" s="1"/>
      <c r="WGC863" s="1"/>
      <c r="WGD863" s="1"/>
      <c r="WGE863" s="1"/>
      <c r="WGF863" s="1"/>
      <c r="WGG863" s="1"/>
      <c r="WGH863" s="1"/>
      <c r="WGI863" s="1"/>
      <c r="WGJ863" s="1"/>
      <c r="WGK863" s="1"/>
      <c r="WGL863" s="1"/>
      <c r="WGM863" s="1"/>
      <c r="WGN863" s="1"/>
      <c r="WGO863" s="1"/>
      <c r="WGP863" s="1"/>
      <c r="WGQ863" s="1"/>
      <c r="WGR863" s="1"/>
      <c r="WGS863" s="1"/>
      <c r="WGT863" s="1"/>
      <c r="WGU863" s="1"/>
      <c r="WGV863" s="1"/>
      <c r="WGW863" s="1"/>
      <c r="WGX863" s="1"/>
      <c r="WGY863" s="1"/>
      <c r="WGZ863" s="1"/>
      <c r="WHA863" s="1"/>
      <c r="WHB863" s="1"/>
      <c r="WHC863" s="1"/>
      <c r="WHD863" s="1"/>
      <c r="WHE863" s="1"/>
      <c r="WHF863" s="1"/>
      <c r="WHG863" s="1"/>
      <c r="WHH863" s="1"/>
      <c r="WHI863" s="1"/>
      <c r="WHJ863" s="1"/>
      <c r="WHK863" s="1"/>
      <c r="WHL863" s="1"/>
      <c r="WHM863" s="1"/>
      <c r="WHN863" s="1"/>
      <c r="WHO863" s="1"/>
      <c r="WHP863" s="1"/>
      <c r="WHQ863" s="1"/>
      <c r="WHR863" s="1"/>
      <c r="WHS863" s="1"/>
      <c r="WHT863" s="1"/>
      <c r="WHU863" s="1"/>
      <c r="WHV863" s="1"/>
      <c r="WHW863" s="1"/>
      <c r="WHX863" s="1"/>
      <c r="WHY863" s="1"/>
      <c r="WHZ863" s="1"/>
      <c r="WIA863" s="1"/>
      <c r="WIB863" s="1"/>
      <c r="WIC863" s="1"/>
      <c r="WID863" s="1"/>
      <c r="WIE863" s="1"/>
      <c r="WIF863" s="1"/>
      <c r="WIG863" s="1"/>
      <c r="WIH863" s="1"/>
      <c r="WII863" s="1"/>
      <c r="WIJ863" s="1"/>
      <c r="WIK863" s="1"/>
      <c r="WIL863" s="1"/>
      <c r="WIM863" s="1"/>
      <c r="WIN863" s="1"/>
      <c r="WIO863" s="1"/>
      <c r="WIP863" s="1"/>
      <c r="WIQ863" s="1"/>
      <c r="WIR863" s="1"/>
      <c r="WIS863" s="1"/>
      <c r="WIT863" s="1"/>
      <c r="WIU863" s="1"/>
      <c r="WIV863" s="1"/>
      <c r="WIW863" s="1"/>
      <c r="WIX863" s="1"/>
      <c r="WIY863" s="1"/>
      <c r="WIZ863" s="1"/>
      <c r="WJA863" s="1"/>
      <c r="WJB863" s="1"/>
      <c r="WJC863" s="1"/>
      <c r="WJD863" s="1"/>
      <c r="WJE863" s="1"/>
      <c r="WJF863" s="1"/>
      <c r="WJG863" s="1"/>
      <c r="WJH863" s="1"/>
      <c r="WJI863" s="1"/>
      <c r="WJJ863" s="1"/>
      <c r="WJK863" s="1"/>
      <c r="WJL863" s="1"/>
      <c r="WJM863" s="1"/>
      <c r="WJN863" s="1"/>
      <c r="WJO863" s="1"/>
      <c r="WJP863" s="1"/>
      <c r="WJQ863" s="1"/>
      <c r="WJR863" s="1"/>
      <c r="WJS863" s="1"/>
      <c r="WJT863" s="1"/>
      <c r="WJU863" s="1"/>
      <c r="WJV863" s="1"/>
      <c r="WJW863" s="1"/>
      <c r="WJX863" s="1"/>
      <c r="WJY863" s="1"/>
      <c r="WJZ863" s="1"/>
      <c r="WKA863" s="1"/>
      <c r="WKB863" s="1"/>
      <c r="WKC863" s="1"/>
      <c r="WKD863" s="1"/>
      <c r="WKE863" s="1"/>
      <c r="WKF863" s="1"/>
      <c r="WKG863" s="1"/>
      <c r="WKH863" s="1"/>
      <c r="WKI863" s="1"/>
      <c r="WKJ863" s="1"/>
      <c r="WKK863" s="1"/>
      <c r="WKL863" s="1"/>
      <c r="WKM863" s="1"/>
      <c r="WKN863" s="1"/>
      <c r="WKO863" s="1"/>
      <c r="WKP863" s="1"/>
      <c r="WKQ863" s="1"/>
      <c r="WKR863" s="1"/>
      <c r="WKS863" s="1"/>
      <c r="WKT863" s="1"/>
      <c r="WKU863" s="1"/>
      <c r="WKV863" s="1"/>
      <c r="WKW863" s="1"/>
      <c r="WKX863" s="1"/>
      <c r="WKY863" s="1"/>
      <c r="WKZ863" s="1"/>
      <c r="WLA863" s="1"/>
      <c r="WLB863" s="1"/>
      <c r="WLC863" s="1"/>
      <c r="WLD863" s="1"/>
      <c r="WLE863" s="1"/>
      <c r="WLF863" s="1"/>
      <c r="WLG863" s="1"/>
      <c r="WLH863" s="1"/>
      <c r="WLI863" s="1"/>
      <c r="WLJ863" s="1"/>
      <c r="WLK863" s="1"/>
      <c r="WLL863" s="1"/>
      <c r="WLM863" s="1"/>
      <c r="WLN863" s="1"/>
      <c r="WLO863" s="1"/>
      <c r="WLP863" s="1"/>
      <c r="WLQ863" s="1"/>
      <c r="WLR863" s="1"/>
      <c r="WLS863" s="1"/>
      <c r="WLT863" s="1"/>
      <c r="WLU863" s="1"/>
      <c r="WLV863" s="1"/>
      <c r="WLW863" s="1"/>
      <c r="WLX863" s="1"/>
      <c r="WLY863" s="1"/>
      <c r="WLZ863" s="1"/>
      <c r="WMA863" s="1"/>
      <c r="WMB863" s="1"/>
      <c r="WMC863" s="1"/>
      <c r="WMD863" s="1"/>
      <c r="WME863" s="1"/>
      <c r="WMF863" s="1"/>
      <c r="WMG863" s="1"/>
      <c r="WMH863" s="1"/>
      <c r="WMI863" s="1"/>
      <c r="WMJ863" s="1"/>
      <c r="WMK863" s="1"/>
      <c r="WML863" s="1"/>
      <c r="WMM863" s="1"/>
      <c r="WMN863" s="1"/>
      <c r="WMO863" s="1"/>
      <c r="WMP863" s="1"/>
      <c r="WMQ863" s="1"/>
      <c r="WMR863" s="1"/>
      <c r="WMS863" s="1"/>
      <c r="WMT863" s="1"/>
      <c r="WMU863" s="1"/>
      <c r="WMV863" s="1"/>
      <c r="WMW863" s="1"/>
      <c r="WMX863" s="1"/>
      <c r="WMY863" s="1"/>
      <c r="WMZ863" s="1"/>
      <c r="WNA863" s="1"/>
      <c r="WNB863" s="1"/>
      <c r="WNC863" s="1"/>
      <c r="WND863" s="1"/>
      <c r="WNE863" s="1"/>
      <c r="WNF863" s="1"/>
      <c r="WNG863" s="1"/>
      <c r="WNH863" s="1"/>
      <c r="WNI863" s="1"/>
      <c r="WNJ863" s="1"/>
      <c r="WNK863" s="1"/>
      <c r="WNL863" s="1"/>
      <c r="WNM863" s="1"/>
      <c r="WNN863" s="1"/>
      <c r="WNO863" s="1"/>
      <c r="WNP863" s="1"/>
      <c r="WNQ863" s="1"/>
      <c r="WNR863" s="1"/>
      <c r="WNS863" s="1"/>
      <c r="WNT863" s="1"/>
      <c r="WNU863" s="1"/>
      <c r="WNV863" s="1"/>
      <c r="WNW863" s="1"/>
      <c r="WNX863" s="1"/>
      <c r="WNY863" s="1"/>
      <c r="WNZ863" s="1"/>
      <c r="WOA863" s="1"/>
      <c r="WOB863" s="1"/>
      <c r="WOC863" s="1"/>
      <c r="WOD863" s="1"/>
      <c r="WOE863" s="1"/>
      <c r="WOF863" s="1"/>
      <c r="WOG863" s="1"/>
      <c r="WOH863" s="1"/>
      <c r="WOI863" s="1"/>
      <c r="WOJ863" s="1"/>
      <c r="WOK863" s="1"/>
      <c r="WOL863" s="1"/>
      <c r="WOM863" s="1"/>
      <c r="WON863" s="1"/>
      <c r="WOO863" s="1"/>
      <c r="WOP863" s="1"/>
      <c r="WOQ863" s="1"/>
      <c r="WOR863" s="1"/>
      <c r="WOS863" s="1"/>
      <c r="WOT863" s="1"/>
      <c r="WOU863" s="1"/>
      <c r="WOV863" s="1"/>
      <c r="WOW863" s="1"/>
      <c r="WOX863" s="1"/>
      <c r="WOY863" s="1"/>
      <c r="WOZ863" s="1"/>
      <c r="WPA863" s="1"/>
      <c r="WPB863" s="1"/>
      <c r="WPC863" s="1"/>
      <c r="WPD863" s="1"/>
      <c r="WPE863" s="1"/>
      <c r="WPF863" s="1"/>
      <c r="WPG863" s="1"/>
      <c r="WPH863" s="1"/>
      <c r="WPI863" s="1"/>
      <c r="WPJ863" s="1"/>
      <c r="WPK863" s="1"/>
      <c r="WPL863" s="1"/>
      <c r="WPM863" s="1"/>
      <c r="WPN863" s="1"/>
      <c r="WPO863" s="1"/>
      <c r="WPP863" s="1"/>
      <c r="WPQ863" s="1"/>
      <c r="WPR863" s="1"/>
      <c r="WPS863" s="1"/>
      <c r="WPT863" s="1"/>
      <c r="WPU863" s="1"/>
      <c r="WPV863" s="1"/>
      <c r="WPW863" s="1"/>
      <c r="WPX863" s="1"/>
      <c r="WPY863" s="1"/>
      <c r="WPZ863" s="1"/>
      <c r="WQA863" s="1"/>
      <c r="WQB863" s="1"/>
      <c r="WQC863" s="1"/>
      <c r="WQD863" s="1"/>
      <c r="WQE863" s="1"/>
      <c r="WQF863" s="1"/>
      <c r="WQG863" s="1"/>
      <c r="WQH863" s="1"/>
      <c r="WQI863" s="1"/>
      <c r="WQJ863" s="1"/>
      <c r="WQK863" s="1"/>
      <c r="WQL863" s="1"/>
      <c r="WQM863" s="1"/>
      <c r="WQN863" s="1"/>
      <c r="WQO863" s="1"/>
      <c r="WQP863" s="1"/>
      <c r="WQQ863" s="1"/>
      <c r="WQR863" s="1"/>
      <c r="WQS863" s="1"/>
      <c r="WQT863" s="1"/>
      <c r="WQU863" s="1"/>
      <c r="WQV863" s="1"/>
      <c r="WQW863" s="1"/>
      <c r="WQX863" s="1"/>
      <c r="WQY863" s="1"/>
      <c r="WQZ863" s="1"/>
      <c r="WRA863" s="1"/>
      <c r="WRB863" s="1"/>
      <c r="WRC863" s="1"/>
      <c r="WRD863" s="1"/>
      <c r="WRE863" s="1"/>
      <c r="WRF863" s="1"/>
      <c r="WRG863" s="1"/>
      <c r="WRH863" s="1"/>
      <c r="WRI863" s="1"/>
      <c r="WRJ863" s="1"/>
      <c r="WRK863" s="1"/>
      <c r="WRL863" s="1"/>
      <c r="WRM863" s="1"/>
      <c r="WRN863" s="1"/>
      <c r="WRO863" s="1"/>
      <c r="WRP863" s="1"/>
      <c r="WRQ863" s="1"/>
      <c r="WRR863" s="1"/>
      <c r="WRS863" s="1"/>
      <c r="WRT863" s="1"/>
      <c r="WRU863" s="1"/>
      <c r="WRV863" s="1"/>
      <c r="WRW863" s="1"/>
      <c r="WRX863" s="1"/>
      <c r="WRY863" s="1"/>
      <c r="WRZ863" s="1"/>
      <c r="WSA863" s="1"/>
      <c r="WSB863" s="1"/>
      <c r="WSC863" s="1"/>
      <c r="WSD863" s="1"/>
      <c r="WSE863" s="1"/>
      <c r="WSF863" s="1"/>
      <c r="WSG863" s="1"/>
      <c r="WSH863" s="1"/>
      <c r="WSI863" s="1"/>
      <c r="WSJ863" s="1"/>
      <c r="WSK863" s="1"/>
      <c r="WSL863" s="1"/>
      <c r="WSM863" s="1"/>
      <c r="WSN863" s="1"/>
      <c r="WSO863" s="1"/>
      <c r="WSP863" s="1"/>
      <c r="WSQ863" s="1"/>
      <c r="WSR863" s="1"/>
      <c r="WSS863" s="1"/>
      <c r="WST863" s="1"/>
      <c r="WSU863" s="1"/>
      <c r="WSV863" s="1"/>
      <c r="WSW863" s="1"/>
      <c r="WSX863" s="1"/>
      <c r="WSY863" s="1"/>
      <c r="WSZ863" s="1"/>
      <c r="WTA863" s="1"/>
      <c r="WTB863" s="1"/>
      <c r="WTC863" s="1"/>
      <c r="WTD863" s="1"/>
      <c r="WTE863" s="1"/>
      <c r="WTF863" s="1"/>
      <c r="WTG863" s="1"/>
      <c r="WTH863" s="1"/>
      <c r="WTI863" s="1"/>
      <c r="WTJ863" s="1"/>
      <c r="WTK863" s="1"/>
      <c r="WTL863" s="1"/>
      <c r="WTM863" s="1"/>
      <c r="WTN863" s="1"/>
      <c r="WTO863" s="1"/>
      <c r="WTP863" s="1"/>
      <c r="WTQ863" s="1"/>
      <c r="WTR863" s="1"/>
      <c r="WTS863" s="1"/>
      <c r="WTT863" s="1"/>
      <c r="WTU863" s="1"/>
      <c r="WTV863" s="1"/>
      <c r="WTW863" s="1"/>
      <c r="WTX863" s="1"/>
      <c r="WTY863" s="1"/>
      <c r="WTZ863" s="1"/>
      <c r="WUA863" s="1"/>
      <c r="WUB863" s="1"/>
      <c r="WUC863" s="1"/>
      <c r="WUD863" s="1"/>
      <c r="WUE863" s="1"/>
      <c r="WUF863" s="1"/>
      <c r="WUG863" s="1"/>
      <c r="WUH863" s="1"/>
      <c r="WUI863" s="1"/>
      <c r="WUJ863" s="1"/>
      <c r="WUK863" s="1"/>
      <c r="WUL863" s="1"/>
      <c r="WUM863" s="1"/>
      <c r="WUN863" s="1"/>
      <c r="WUO863" s="1"/>
      <c r="WUP863" s="1"/>
      <c r="WUQ863" s="1"/>
      <c r="WUR863" s="1"/>
      <c r="WUS863" s="1"/>
      <c r="WUT863" s="1"/>
      <c r="WUU863" s="1"/>
    </row>
    <row r="864" spans="4:16115" s="4" customFormat="1" ht="20.25" customHeight="1"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  <c r="JQ864" s="1"/>
      <c r="JR864" s="1"/>
      <c r="JS864" s="1"/>
      <c r="JT864" s="1"/>
      <c r="JU864" s="1"/>
      <c r="JV864" s="1"/>
      <c r="JW864" s="1"/>
      <c r="JX864" s="1"/>
      <c r="JY864" s="1"/>
      <c r="JZ864" s="1"/>
      <c r="KA864" s="1"/>
      <c r="KB864" s="1"/>
      <c r="KC864" s="1"/>
      <c r="KD864" s="1"/>
      <c r="KE864" s="1"/>
      <c r="KF864" s="1"/>
      <c r="KG864" s="1"/>
      <c r="KH864" s="1"/>
      <c r="KI864" s="1"/>
      <c r="KJ864" s="1"/>
      <c r="KK864" s="1"/>
      <c r="KL864" s="1"/>
      <c r="KM864" s="1"/>
      <c r="KN864" s="1"/>
      <c r="KO864" s="1"/>
      <c r="KP864" s="1"/>
      <c r="KQ864" s="1"/>
      <c r="KR864" s="1"/>
      <c r="KS864" s="1"/>
      <c r="KT864" s="1"/>
      <c r="KU864" s="1"/>
      <c r="KV864" s="1"/>
      <c r="KW864" s="1"/>
      <c r="KX864" s="1"/>
      <c r="KY864" s="1"/>
      <c r="KZ864" s="1"/>
      <c r="LA864" s="1"/>
      <c r="LB864" s="1"/>
      <c r="LC864" s="1"/>
      <c r="LD864" s="1"/>
      <c r="LE864" s="1"/>
      <c r="LF864" s="1"/>
      <c r="LG864" s="1"/>
      <c r="LH864" s="1"/>
      <c r="LI864" s="1"/>
      <c r="LJ864" s="1"/>
      <c r="LK864" s="1"/>
      <c r="LL864" s="1"/>
      <c r="LM864" s="1"/>
      <c r="LN864" s="1"/>
      <c r="LO864" s="1"/>
      <c r="LP864" s="1"/>
      <c r="LQ864" s="1"/>
      <c r="LR864" s="1"/>
      <c r="LS864" s="1"/>
      <c r="LT864" s="1"/>
      <c r="LU864" s="1"/>
      <c r="LV864" s="1"/>
      <c r="LW864" s="1"/>
      <c r="LX864" s="1"/>
      <c r="LY864" s="1"/>
      <c r="LZ864" s="1"/>
      <c r="MA864" s="1"/>
      <c r="MB864" s="1"/>
      <c r="MC864" s="1"/>
      <c r="MD864" s="1"/>
      <c r="ME864" s="1"/>
      <c r="MF864" s="1"/>
      <c r="MG864" s="1"/>
      <c r="MH864" s="1"/>
      <c r="MI864" s="1"/>
      <c r="MJ864" s="1"/>
      <c r="MK864" s="1"/>
      <c r="ML864" s="1"/>
      <c r="MM864" s="1"/>
      <c r="MN864" s="1"/>
      <c r="MO864" s="1"/>
      <c r="MP864" s="1"/>
      <c r="MQ864" s="1"/>
      <c r="MR864" s="1"/>
      <c r="MS864" s="1"/>
      <c r="MT864" s="1"/>
      <c r="MU864" s="1"/>
      <c r="MV864" s="1"/>
      <c r="MW864" s="1"/>
      <c r="MX864" s="1"/>
      <c r="MY864" s="1"/>
      <c r="MZ864" s="1"/>
      <c r="NA864" s="1"/>
      <c r="NB864" s="1"/>
      <c r="NC864" s="1"/>
      <c r="ND864" s="1"/>
      <c r="NE864" s="1"/>
      <c r="NF864" s="1"/>
      <c r="NG864" s="1"/>
      <c r="NH864" s="1"/>
      <c r="NI864" s="1"/>
      <c r="NJ864" s="1"/>
      <c r="NK864" s="1"/>
      <c r="NL864" s="1"/>
      <c r="NM864" s="1"/>
      <c r="NN864" s="1"/>
      <c r="NO864" s="1"/>
      <c r="NP864" s="1"/>
      <c r="NQ864" s="1"/>
      <c r="NR864" s="1"/>
      <c r="NS864" s="1"/>
      <c r="NT864" s="1"/>
      <c r="NU864" s="1"/>
      <c r="NV864" s="1"/>
      <c r="NW864" s="1"/>
      <c r="NX864" s="1"/>
      <c r="NY864" s="1"/>
      <c r="NZ864" s="1"/>
      <c r="OA864" s="1"/>
      <c r="OB864" s="1"/>
      <c r="OC864" s="1"/>
      <c r="OD864" s="1"/>
      <c r="OE864" s="1"/>
      <c r="OF864" s="1"/>
      <c r="OG864" s="1"/>
      <c r="OH864" s="1"/>
      <c r="OI864" s="1"/>
      <c r="OJ864" s="1"/>
      <c r="OK864" s="1"/>
      <c r="OL864" s="1"/>
      <c r="OM864" s="1"/>
      <c r="ON864" s="1"/>
      <c r="OO864" s="1"/>
      <c r="OP864" s="1"/>
      <c r="OQ864" s="1"/>
      <c r="OR864" s="1"/>
      <c r="OS864" s="1"/>
      <c r="OT864" s="1"/>
      <c r="OU864" s="1"/>
      <c r="OV864" s="1"/>
      <c r="OW864" s="1"/>
      <c r="OX864" s="1"/>
      <c r="OY864" s="1"/>
      <c r="OZ864" s="1"/>
      <c r="PA864" s="1"/>
      <c r="PB864" s="1"/>
      <c r="PC864" s="1"/>
      <c r="PD864" s="1"/>
      <c r="PE864" s="1"/>
      <c r="PF864" s="1"/>
      <c r="PG864" s="1"/>
      <c r="PH864" s="1"/>
      <c r="PI864" s="1"/>
      <c r="PJ864" s="1"/>
      <c r="PK864" s="1"/>
      <c r="PL864" s="1"/>
      <c r="PM864" s="1"/>
      <c r="PN864" s="1"/>
      <c r="PO864" s="1"/>
      <c r="PP864" s="1"/>
      <c r="PQ864" s="1"/>
      <c r="PR864" s="1"/>
      <c r="PS864" s="1"/>
      <c r="PT864" s="1"/>
      <c r="PU864" s="1"/>
      <c r="PV864" s="1"/>
      <c r="PW864" s="1"/>
      <c r="PX864" s="1"/>
      <c r="PY864" s="1"/>
      <c r="PZ864" s="1"/>
      <c r="QA864" s="1"/>
      <c r="QB864" s="1"/>
      <c r="QC864" s="1"/>
      <c r="QD864" s="1"/>
      <c r="QE864" s="1"/>
      <c r="QF864" s="1"/>
      <c r="QG864" s="1"/>
      <c r="QH864" s="1"/>
      <c r="QI864" s="1"/>
      <c r="QJ864" s="1"/>
      <c r="QK864" s="1"/>
      <c r="QL864" s="1"/>
      <c r="QM864" s="1"/>
      <c r="QN864" s="1"/>
      <c r="QO864" s="1"/>
      <c r="QP864" s="1"/>
      <c r="QQ864" s="1"/>
      <c r="QR864" s="1"/>
      <c r="QS864" s="1"/>
      <c r="QT864" s="1"/>
      <c r="QU864" s="1"/>
      <c r="QV864" s="1"/>
      <c r="QW864" s="1"/>
      <c r="QX864" s="1"/>
      <c r="QY864" s="1"/>
      <c r="QZ864" s="1"/>
      <c r="RA864" s="1"/>
      <c r="RB864" s="1"/>
      <c r="RC864" s="1"/>
      <c r="RD864" s="1"/>
      <c r="RE864" s="1"/>
      <c r="RF864" s="1"/>
      <c r="RG864" s="1"/>
      <c r="RH864" s="1"/>
      <c r="RI864" s="1"/>
      <c r="RJ864" s="1"/>
      <c r="RK864" s="1"/>
      <c r="RL864" s="1"/>
      <c r="RM864" s="1"/>
      <c r="RN864" s="1"/>
      <c r="RO864" s="1"/>
      <c r="RP864" s="1"/>
      <c r="RQ864" s="1"/>
      <c r="RR864" s="1"/>
      <c r="RS864" s="1"/>
      <c r="RT864" s="1"/>
      <c r="RU864" s="1"/>
      <c r="RV864" s="1"/>
      <c r="RW864" s="1"/>
      <c r="RX864" s="1"/>
      <c r="RY864" s="1"/>
      <c r="RZ864" s="1"/>
      <c r="SA864" s="1"/>
      <c r="SB864" s="1"/>
      <c r="SC864" s="1"/>
      <c r="SD864" s="1"/>
      <c r="SE864" s="1"/>
      <c r="SF864" s="1"/>
      <c r="SG864" s="1"/>
      <c r="SH864" s="1"/>
      <c r="SI864" s="1"/>
      <c r="SJ864" s="1"/>
      <c r="SK864" s="1"/>
      <c r="SL864" s="1"/>
      <c r="SM864" s="1"/>
      <c r="SN864" s="1"/>
      <c r="SO864" s="1"/>
      <c r="SP864" s="1"/>
      <c r="SQ864" s="1"/>
      <c r="SR864" s="1"/>
      <c r="SS864" s="1"/>
      <c r="ST864" s="1"/>
      <c r="SU864" s="1"/>
      <c r="SV864" s="1"/>
      <c r="SW864" s="1"/>
      <c r="SX864" s="1"/>
      <c r="SY864" s="1"/>
      <c r="SZ864" s="1"/>
      <c r="TA864" s="1"/>
      <c r="TB864" s="1"/>
      <c r="TC864" s="1"/>
      <c r="TD864" s="1"/>
      <c r="TE864" s="1"/>
      <c r="TF864" s="1"/>
      <c r="TG864" s="1"/>
      <c r="TH864" s="1"/>
      <c r="TI864" s="1"/>
      <c r="TJ864" s="1"/>
      <c r="TK864" s="1"/>
      <c r="TL864" s="1"/>
      <c r="TM864" s="1"/>
      <c r="TN864" s="1"/>
      <c r="TO864" s="1"/>
      <c r="TP864" s="1"/>
      <c r="TQ864" s="1"/>
      <c r="TR864" s="1"/>
      <c r="TS864" s="1"/>
      <c r="TT864" s="1"/>
      <c r="TU864" s="1"/>
      <c r="TV864" s="1"/>
      <c r="TW864" s="1"/>
      <c r="TX864" s="1"/>
      <c r="TY864" s="1"/>
      <c r="TZ864" s="1"/>
      <c r="UA864" s="1"/>
      <c r="UB864" s="1"/>
      <c r="UC864" s="1"/>
      <c r="UD864" s="1"/>
      <c r="UE864" s="1"/>
      <c r="UF864" s="1"/>
      <c r="UG864" s="1"/>
      <c r="UH864" s="1"/>
      <c r="UI864" s="1"/>
      <c r="UJ864" s="1"/>
      <c r="UK864" s="1"/>
      <c r="UL864" s="1"/>
      <c r="UM864" s="1"/>
      <c r="UN864" s="1"/>
      <c r="UO864" s="1"/>
      <c r="UP864" s="1"/>
      <c r="UQ864" s="1"/>
      <c r="UR864" s="1"/>
      <c r="US864" s="1"/>
      <c r="UT864" s="1"/>
      <c r="UU864" s="1"/>
      <c r="UV864" s="1"/>
      <c r="UW864" s="1"/>
      <c r="UX864" s="1"/>
      <c r="UY864" s="1"/>
      <c r="UZ864" s="1"/>
      <c r="VA864" s="1"/>
      <c r="VB864" s="1"/>
      <c r="VC864" s="1"/>
      <c r="VD864" s="1"/>
      <c r="VE864" s="1"/>
      <c r="VF864" s="1"/>
      <c r="VG864" s="1"/>
      <c r="VH864" s="1"/>
      <c r="VI864" s="1"/>
      <c r="VJ864" s="1"/>
      <c r="VK864" s="1"/>
      <c r="VL864" s="1"/>
      <c r="VM864" s="1"/>
      <c r="VN864" s="1"/>
      <c r="VO864" s="1"/>
      <c r="VP864" s="1"/>
      <c r="VQ864" s="1"/>
      <c r="VR864" s="1"/>
      <c r="VS864" s="1"/>
      <c r="VT864" s="1"/>
      <c r="VU864" s="1"/>
      <c r="VV864" s="1"/>
      <c r="VW864" s="1"/>
      <c r="VX864" s="1"/>
      <c r="VY864" s="1"/>
      <c r="VZ864" s="1"/>
      <c r="WA864" s="1"/>
      <c r="WB864" s="1"/>
      <c r="WC864" s="1"/>
      <c r="WD864" s="1"/>
      <c r="WE864" s="1"/>
      <c r="WF864" s="1"/>
      <c r="WG864" s="1"/>
      <c r="WH864" s="1"/>
      <c r="WI864" s="1"/>
      <c r="WJ864" s="1"/>
      <c r="WK864" s="1"/>
      <c r="WL864" s="1"/>
      <c r="WM864" s="1"/>
      <c r="WN864" s="1"/>
      <c r="WO864" s="1"/>
      <c r="WP864" s="1"/>
      <c r="WQ864" s="1"/>
      <c r="WR864" s="1"/>
      <c r="WS864" s="1"/>
      <c r="WT864" s="1"/>
      <c r="WU864" s="1"/>
      <c r="WV864" s="1"/>
      <c r="WW864" s="1"/>
      <c r="WX864" s="1"/>
      <c r="WY864" s="1"/>
      <c r="WZ864" s="1"/>
      <c r="XA864" s="1"/>
      <c r="XB864" s="1"/>
      <c r="XC864" s="1"/>
      <c r="XD864" s="1"/>
      <c r="XE864" s="1"/>
      <c r="XF864" s="1"/>
      <c r="XG864" s="1"/>
      <c r="XH864" s="1"/>
      <c r="XI864" s="1"/>
      <c r="XJ864" s="1"/>
      <c r="XK864" s="1"/>
      <c r="XL864" s="1"/>
      <c r="XM864" s="1"/>
      <c r="XN864" s="1"/>
      <c r="XO864" s="1"/>
      <c r="XP864" s="1"/>
      <c r="XQ864" s="1"/>
      <c r="XR864" s="1"/>
      <c r="XS864" s="1"/>
      <c r="XT864" s="1"/>
      <c r="XU864" s="1"/>
      <c r="XV864" s="1"/>
      <c r="XW864" s="1"/>
      <c r="XX864" s="1"/>
      <c r="XY864" s="1"/>
      <c r="XZ864" s="1"/>
      <c r="YA864" s="1"/>
      <c r="YB864" s="1"/>
      <c r="YC864" s="1"/>
      <c r="YD864" s="1"/>
      <c r="YE864" s="1"/>
      <c r="YF864" s="1"/>
      <c r="YG864" s="1"/>
      <c r="YH864" s="1"/>
      <c r="YI864" s="1"/>
      <c r="YJ864" s="1"/>
      <c r="YK864" s="1"/>
      <c r="YL864" s="1"/>
      <c r="YM864" s="1"/>
      <c r="YN864" s="1"/>
      <c r="YO864" s="1"/>
      <c r="YP864" s="1"/>
      <c r="YQ864" s="1"/>
      <c r="YR864" s="1"/>
      <c r="YS864" s="1"/>
      <c r="YT864" s="1"/>
      <c r="YU864" s="1"/>
      <c r="YV864" s="1"/>
      <c r="YW864" s="1"/>
      <c r="YX864" s="1"/>
      <c r="YY864" s="1"/>
      <c r="YZ864" s="1"/>
      <c r="ZA864" s="1"/>
      <c r="ZB864" s="1"/>
      <c r="ZC864" s="1"/>
      <c r="ZD864" s="1"/>
      <c r="ZE864" s="1"/>
      <c r="ZF864" s="1"/>
      <c r="ZG864" s="1"/>
      <c r="ZH864" s="1"/>
      <c r="ZI864" s="1"/>
      <c r="ZJ864" s="1"/>
      <c r="ZK864" s="1"/>
      <c r="ZL864" s="1"/>
      <c r="ZM864" s="1"/>
      <c r="ZN864" s="1"/>
      <c r="ZO864" s="1"/>
      <c r="ZP864" s="1"/>
      <c r="ZQ864" s="1"/>
      <c r="ZR864" s="1"/>
      <c r="ZS864" s="1"/>
      <c r="ZT864" s="1"/>
      <c r="ZU864" s="1"/>
      <c r="ZV864" s="1"/>
      <c r="ZW864" s="1"/>
      <c r="ZX864" s="1"/>
      <c r="ZY864" s="1"/>
      <c r="ZZ864" s="1"/>
      <c r="AAA864" s="1"/>
      <c r="AAB864" s="1"/>
      <c r="AAC864" s="1"/>
      <c r="AAD864" s="1"/>
      <c r="AAE864" s="1"/>
      <c r="AAF864" s="1"/>
      <c r="AAG864" s="1"/>
      <c r="AAH864" s="1"/>
      <c r="AAI864" s="1"/>
      <c r="AAJ864" s="1"/>
      <c r="AAK864" s="1"/>
      <c r="AAL864" s="1"/>
      <c r="AAM864" s="1"/>
      <c r="AAN864" s="1"/>
      <c r="AAO864" s="1"/>
      <c r="AAP864" s="1"/>
      <c r="AAQ864" s="1"/>
      <c r="AAR864" s="1"/>
      <c r="AAS864" s="1"/>
      <c r="AAT864" s="1"/>
      <c r="AAU864" s="1"/>
      <c r="AAV864" s="1"/>
      <c r="AAW864" s="1"/>
      <c r="AAX864" s="1"/>
      <c r="AAY864" s="1"/>
      <c r="AAZ864" s="1"/>
      <c r="ABA864" s="1"/>
      <c r="ABB864" s="1"/>
      <c r="ABC864" s="1"/>
      <c r="ABD864" s="1"/>
      <c r="ABE864" s="1"/>
      <c r="ABF864" s="1"/>
      <c r="ABG864" s="1"/>
      <c r="ABH864" s="1"/>
      <c r="ABI864" s="1"/>
      <c r="ABJ864" s="1"/>
      <c r="ABK864" s="1"/>
      <c r="ABL864" s="1"/>
      <c r="ABM864" s="1"/>
      <c r="ABN864" s="1"/>
      <c r="ABO864" s="1"/>
      <c r="ABP864" s="1"/>
      <c r="ABQ864" s="1"/>
      <c r="ABR864" s="1"/>
      <c r="ABS864" s="1"/>
      <c r="ABT864" s="1"/>
      <c r="ABU864" s="1"/>
      <c r="ABV864" s="1"/>
      <c r="ABW864" s="1"/>
      <c r="ABX864" s="1"/>
      <c r="ABY864" s="1"/>
      <c r="ABZ864" s="1"/>
      <c r="ACA864" s="1"/>
      <c r="ACB864" s="1"/>
      <c r="ACC864" s="1"/>
      <c r="ACD864" s="1"/>
      <c r="ACE864" s="1"/>
      <c r="ACF864" s="1"/>
      <c r="ACG864" s="1"/>
      <c r="ACH864" s="1"/>
      <c r="ACI864" s="1"/>
      <c r="ACJ864" s="1"/>
      <c r="ACK864" s="1"/>
      <c r="ACL864" s="1"/>
      <c r="ACM864" s="1"/>
      <c r="ACN864" s="1"/>
      <c r="ACO864" s="1"/>
      <c r="ACP864" s="1"/>
      <c r="ACQ864" s="1"/>
      <c r="ACR864" s="1"/>
      <c r="ACS864" s="1"/>
      <c r="ACT864" s="1"/>
      <c r="ACU864" s="1"/>
      <c r="ACV864" s="1"/>
      <c r="ACW864" s="1"/>
      <c r="ACX864" s="1"/>
      <c r="ACY864" s="1"/>
      <c r="ACZ864" s="1"/>
      <c r="ADA864" s="1"/>
      <c r="ADB864" s="1"/>
      <c r="ADC864" s="1"/>
      <c r="ADD864" s="1"/>
      <c r="ADE864" s="1"/>
      <c r="ADF864" s="1"/>
      <c r="ADG864" s="1"/>
      <c r="ADH864" s="1"/>
      <c r="ADI864" s="1"/>
      <c r="ADJ864" s="1"/>
      <c r="ADK864" s="1"/>
      <c r="ADL864" s="1"/>
      <c r="ADM864" s="1"/>
      <c r="ADN864" s="1"/>
      <c r="ADO864" s="1"/>
      <c r="ADP864" s="1"/>
      <c r="ADQ864" s="1"/>
      <c r="ADR864" s="1"/>
      <c r="ADS864" s="1"/>
      <c r="ADT864" s="1"/>
      <c r="ADU864" s="1"/>
      <c r="ADV864" s="1"/>
      <c r="ADW864" s="1"/>
      <c r="ADX864" s="1"/>
      <c r="ADY864" s="1"/>
      <c r="ADZ864" s="1"/>
      <c r="AEA864" s="1"/>
      <c r="AEB864" s="1"/>
      <c r="AEC864" s="1"/>
      <c r="AED864" s="1"/>
      <c r="AEE864" s="1"/>
      <c r="AEF864" s="1"/>
      <c r="AEG864" s="1"/>
      <c r="AEH864" s="1"/>
      <c r="AEI864" s="1"/>
      <c r="AEJ864" s="1"/>
      <c r="AEK864" s="1"/>
      <c r="AEL864" s="1"/>
      <c r="AEM864" s="1"/>
      <c r="AEN864" s="1"/>
      <c r="AEO864" s="1"/>
      <c r="AEP864" s="1"/>
      <c r="AEQ864" s="1"/>
      <c r="AER864" s="1"/>
      <c r="AES864" s="1"/>
      <c r="AET864" s="1"/>
      <c r="AEU864" s="1"/>
      <c r="AEV864" s="1"/>
      <c r="AEW864" s="1"/>
      <c r="AEX864" s="1"/>
      <c r="AEY864" s="1"/>
      <c r="AEZ864" s="1"/>
      <c r="AFA864" s="1"/>
      <c r="AFB864" s="1"/>
      <c r="AFC864" s="1"/>
      <c r="AFD864" s="1"/>
      <c r="AFE864" s="1"/>
      <c r="AFF864" s="1"/>
      <c r="AFG864" s="1"/>
      <c r="AFH864" s="1"/>
      <c r="AFI864" s="1"/>
      <c r="AFJ864" s="1"/>
      <c r="AFK864" s="1"/>
      <c r="AFL864" s="1"/>
      <c r="AFM864" s="1"/>
      <c r="AFN864" s="1"/>
      <c r="AFO864" s="1"/>
      <c r="AFP864" s="1"/>
      <c r="AFQ864" s="1"/>
      <c r="AFR864" s="1"/>
      <c r="AFS864" s="1"/>
      <c r="AFT864" s="1"/>
      <c r="AFU864" s="1"/>
      <c r="AFV864" s="1"/>
      <c r="AFW864" s="1"/>
      <c r="AFX864" s="1"/>
      <c r="AFY864" s="1"/>
      <c r="AFZ864" s="1"/>
      <c r="AGA864" s="1"/>
      <c r="AGB864" s="1"/>
      <c r="AGC864" s="1"/>
      <c r="AGD864" s="1"/>
      <c r="AGE864" s="1"/>
      <c r="AGF864" s="1"/>
      <c r="AGG864" s="1"/>
      <c r="AGH864" s="1"/>
      <c r="AGI864" s="1"/>
      <c r="AGJ864" s="1"/>
      <c r="AGK864" s="1"/>
      <c r="AGL864" s="1"/>
      <c r="AGM864" s="1"/>
      <c r="AGN864" s="1"/>
      <c r="AGO864" s="1"/>
      <c r="AGP864" s="1"/>
      <c r="AGQ864" s="1"/>
      <c r="AGR864" s="1"/>
      <c r="AGS864" s="1"/>
      <c r="AGT864" s="1"/>
      <c r="AGU864" s="1"/>
      <c r="AGV864" s="1"/>
      <c r="AGW864" s="1"/>
      <c r="AGX864" s="1"/>
      <c r="AGY864" s="1"/>
      <c r="AGZ864" s="1"/>
      <c r="AHA864" s="1"/>
      <c r="AHB864" s="1"/>
      <c r="AHC864" s="1"/>
      <c r="AHD864" s="1"/>
      <c r="AHE864" s="1"/>
      <c r="AHF864" s="1"/>
      <c r="AHG864" s="1"/>
      <c r="AHH864" s="1"/>
      <c r="AHI864" s="1"/>
      <c r="AHJ864" s="1"/>
      <c r="AHK864" s="1"/>
      <c r="AHL864" s="1"/>
      <c r="AHM864" s="1"/>
      <c r="AHN864" s="1"/>
      <c r="AHO864" s="1"/>
      <c r="AHP864" s="1"/>
      <c r="AHQ864" s="1"/>
      <c r="AHR864" s="1"/>
      <c r="AHS864" s="1"/>
      <c r="AHT864" s="1"/>
      <c r="AHU864" s="1"/>
      <c r="AHV864" s="1"/>
      <c r="AHW864" s="1"/>
      <c r="AHX864" s="1"/>
      <c r="AHY864" s="1"/>
      <c r="AHZ864" s="1"/>
      <c r="AIA864" s="1"/>
      <c r="AIB864" s="1"/>
      <c r="AIC864" s="1"/>
      <c r="AID864" s="1"/>
      <c r="AIE864" s="1"/>
      <c r="AIF864" s="1"/>
      <c r="AIG864" s="1"/>
      <c r="AIH864" s="1"/>
      <c r="AII864" s="1"/>
      <c r="AIJ864" s="1"/>
      <c r="AIK864" s="1"/>
      <c r="AIL864" s="1"/>
      <c r="AIM864" s="1"/>
      <c r="AIN864" s="1"/>
      <c r="AIO864" s="1"/>
      <c r="AIP864" s="1"/>
      <c r="AIQ864" s="1"/>
      <c r="AIR864" s="1"/>
      <c r="AIS864" s="1"/>
      <c r="AIT864" s="1"/>
      <c r="AIU864" s="1"/>
      <c r="AIV864" s="1"/>
      <c r="AIW864" s="1"/>
      <c r="AIX864" s="1"/>
      <c r="AIY864" s="1"/>
      <c r="AIZ864" s="1"/>
      <c r="AJA864" s="1"/>
      <c r="AJB864" s="1"/>
      <c r="AJC864" s="1"/>
      <c r="AJD864" s="1"/>
      <c r="AJE864" s="1"/>
      <c r="AJF864" s="1"/>
      <c r="AJG864" s="1"/>
      <c r="AJH864" s="1"/>
      <c r="AJI864" s="1"/>
      <c r="AJJ864" s="1"/>
      <c r="AJK864" s="1"/>
      <c r="AJL864" s="1"/>
      <c r="AJM864" s="1"/>
      <c r="AJN864" s="1"/>
      <c r="AJO864" s="1"/>
      <c r="AJP864" s="1"/>
      <c r="AJQ864" s="1"/>
      <c r="AJR864" s="1"/>
      <c r="AJS864" s="1"/>
      <c r="AJT864" s="1"/>
      <c r="AJU864" s="1"/>
      <c r="AJV864" s="1"/>
      <c r="AJW864" s="1"/>
      <c r="AJX864" s="1"/>
      <c r="AJY864" s="1"/>
      <c r="AJZ864" s="1"/>
      <c r="AKA864" s="1"/>
      <c r="AKB864" s="1"/>
      <c r="AKC864" s="1"/>
      <c r="AKD864" s="1"/>
      <c r="AKE864" s="1"/>
      <c r="AKF864" s="1"/>
      <c r="AKG864" s="1"/>
      <c r="AKH864" s="1"/>
      <c r="AKI864" s="1"/>
      <c r="AKJ864" s="1"/>
      <c r="AKK864" s="1"/>
      <c r="AKL864" s="1"/>
      <c r="AKM864" s="1"/>
      <c r="AKN864" s="1"/>
      <c r="AKO864" s="1"/>
      <c r="AKP864" s="1"/>
      <c r="AKQ864" s="1"/>
      <c r="AKR864" s="1"/>
      <c r="AKS864" s="1"/>
      <c r="AKT864" s="1"/>
      <c r="AKU864" s="1"/>
      <c r="AKV864" s="1"/>
      <c r="AKW864" s="1"/>
      <c r="AKX864" s="1"/>
      <c r="AKY864" s="1"/>
      <c r="AKZ864" s="1"/>
      <c r="ALA864" s="1"/>
      <c r="ALB864" s="1"/>
      <c r="ALC864" s="1"/>
      <c r="ALD864" s="1"/>
      <c r="ALE864" s="1"/>
      <c r="ALF864" s="1"/>
      <c r="ALG864" s="1"/>
      <c r="ALH864" s="1"/>
      <c r="ALI864" s="1"/>
      <c r="ALJ864" s="1"/>
      <c r="ALK864" s="1"/>
      <c r="ALL864" s="1"/>
      <c r="ALM864" s="1"/>
      <c r="ALN864" s="1"/>
      <c r="ALO864" s="1"/>
      <c r="ALP864" s="1"/>
      <c r="ALQ864" s="1"/>
      <c r="ALR864" s="1"/>
      <c r="ALS864" s="1"/>
      <c r="ALT864" s="1"/>
      <c r="ALU864" s="1"/>
      <c r="ALV864" s="1"/>
      <c r="ALW864" s="1"/>
      <c r="ALX864" s="1"/>
      <c r="ALY864" s="1"/>
      <c r="ALZ864" s="1"/>
      <c r="AMA864" s="1"/>
      <c r="AMB864" s="1"/>
      <c r="AMC864" s="1"/>
      <c r="AMD864" s="1"/>
      <c r="AME864" s="1"/>
      <c r="AMF864" s="1"/>
      <c r="AMG864" s="1"/>
      <c r="AMH864" s="1"/>
      <c r="AMI864" s="1"/>
      <c r="AMJ864" s="1"/>
      <c r="AMK864" s="1"/>
      <c r="AML864" s="1"/>
      <c r="AMM864" s="1"/>
      <c r="AMN864" s="1"/>
      <c r="AMO864" s="1"/>
      <c r="AMP864" s="1"/>
      <c r="AMQ864" s="1"/>
      <c r="AMR864" s="1"/>
      <c r="AMS864" s="1"/>
      <c r="AMT864" s="1"/>
      <c r="AMU864" s="1"/>
      <c r="AMV864" s="1"/>
      <c r="AMW864" s="1"/>
      <c r="AMX864" s="1"/>
      <c r="AMY864" s="1"/>
      <c r="AMZ864" s="1"/>
      <c r="ANA864" s="1"/>
      <c r="ANB864" s="1"/>
      <c r="ANC864" s="1"/>
      <c r="AND864" s="1"/>
      <c r="ANE864" s="1"/>
      <c r="ANF864" s="1"/>
      <c r="ANG864" s="1"/>
      <c r="ANH864" s="1"/>
      <c r="ANI864" s="1"/>
      <c r="ANJ864" s="1"/>
      <c r="ANK864" s="1"/>
      <c r="ANL864" s="1"/>
      <c r="ANM864" s="1"/>
      <c r="ANN864" s="1"/>
      <c r="ANO864" s="1"/>
      <c r="ANP864" s="1"/>
      <c r="ANQ864" s="1"/>
      <c r="ANR864" s="1"/>
      <c r="ANS864" s="1"/>
      <c r="ANT864" s="1"/>
      <c r="ANU864" s="1"/>
      <c r="ANV864" s="1"/>
      <c r="ANW864" s="1"/>
      <c r="ANX864" s="1"/>
      <c r="ANY864" s="1"/>
      <c r="ANZ864" s="1"/>
      <c r="AOA864" s="1"/>
      <c r="AOB864" s="1"/>
      <c r="AOC864" s="1"/>
      <c r="AOD864" s="1"/>
      <c r="AOE864" s="1"/>
      <c r="AOF864" s="1"/>
      <c r="AOG864" s="1"/>
      <c r="AOH864" s="1"/>
      <c r="AOI864" s="1"/>
      <c r="AOJ864" s="1"/>
      <c r="AOK864" s="1"/>
      <c r="AOL864" s="1"/>
      <c r="AOM864" s="1"/>
      <c r="AON864" s="1"/>
      <c r="AOO864" s="1"/>
      <c r="AOP864" s="1"/>
      <c r="AOQ864" s="1"/>
      <c r="AOR864" s="1"/>
      <c r="AOS864" s="1"/>
      <c r="AOT864" s="1"/>
      <c r="AOU864" s="1"/>
      <c r="AOV864" s="1"/>
      <c r="AOW864" s="1"/>
      <c r="AOX864" s="1"/>
      <c r="AOY864" s="1"/>
      <c r="AOZ864" s="1"/>
      <c r="APA864" s="1"/>
      <c r="APB864" s="1"/>
      <c r="APC864" s="1"/>
      <c r="APD864" s="1"/>
      <c r="APE864" s="1"/>
      <c r="APF864" s="1"/>
      <c r="APG864" s="1"/>
      <c r="APH864" s="1"/>
      <c r="API864" s="1"/>
      <c r="APJ864" s="1"/>
      <c r="APK864" s="1"/>
      <c r="APL864" s="1"/>
      <c r="APM864" s="1"/>
      <c r="APN864" s="1"/>
      <c r="APO864" s="1"/>
      <c r="APP864" s="1"/>
      <c r="APQ864" s="1"/>
      <c r="APR864" s="1"/>
      <c r="APS864" s="1"/>
      <c r="APT864" s="1"/>
      <c r="APU864" s="1"/>
      <c r="APV864" s="1"/>
      <c r="APW864" s="1"/>
      <c r="APX864" s="1"/>
      <c r="APY864" s="1"/>
      <c r="APZ864" s="1"/>
      <c r="AQA864" s="1"/>
      <c r="AQB864" s="1"/>
      <c r="AQC864" s="1"/>
      <c r="AQD864" s="1"/>
      <c r="AQE864" s="1"/>
      <c r="AQF864" s="1"/>
      <c r="AQG864" s="1"/>
      <c r="AQH864" s="1"/>
      <c r="AQI864" s="1"/>
      <c r="AQJ864" s="1"/>
      <c r="AQK864" s="1"/>
      <c r="AQL864" s="1"/>
      <c r="AQM864" s="1"/>
      <c r="AQN864" s="1"/>
      <c r="AQO864" s="1"/>
      <c r="AQP864" s="1"/>
      <c r="AQQ864" s="1"/>
      <c r="AQR864" s="1"/>
      <c r="AQS864" s="1"/>
      <c r="AQT864" s="1"/>
      <c r="AQU864" s="1"/>
      <c r="AQV864" s="1"/>
      <c r="AQW864" s="1"/>
      <c r="AQX864" s="1"/>
      <c r="AQY864" s="1"/>
      <c r="AQZ864" s="1"/>
      <c r="ARA864" s="1"/>
      <c r="ARB864" s="1"/>
      <c r="ARC864" s="1"/>
      <c r="ARD864" s="1"/>
      <c r="ARE864" s="1"/>
      <c r="ARF864" s="1"/>
      <c r="ARG864" s="1"/>
      <c r="ARH864" s="1"/>
      <c r="ARI864" s="1"/>
      <c r="ARJ864" s="1"/>
      <c r="ARK864" s="1"/>
      <c r="ARL864" s="1"/>
      <c r="ARM864" s="1"/>
      <c r="ARN864" s="1"/>
      <c r="ARO864" s="1"/>
      <c r="ARP864" s="1"/>
      <c r="ARQ864" s="1"/>
      <c r="ARR864" s="1"/>
      <c r="ARS864" s="1"/>
      <c r="ART864" s="1"/>
      <c r="ARU864" s="1"/>
      <c r="ARV864" s="1"/>
      <c r="ARW864" s="1"/>
      <c r="ARX864" s="1"/>
      <c r="ARY864" s="1"/>
      <c r="ARZ864" s="1"/>
      <c r="ASA864" s="1"/>
      <c r="ASB864" s="1"/>
      <c r="ASC864" s="1"/>
      <c r="ASD864" s="1"/>
      <c r="ASE864" s="1"/>
      <c r="ASF864" s="1"/>
      <c r="ASG864" s="1"/>
      <c r="ASH864" s="1"/>
      <c r="ASI864" s="1"/>
      <c r="ASJ864" s="1"/>
      <c r="ASK864" s="1"/>
      <c r="ASL864" s="1"/>
      <c r="ASM864" s="1"/>
      <c r="ASN864" s="1"/>
      <c r="ASO864" s="1"/>
      <c r="ASP864" s="1"/>
      <c r="ASQ864" s="1"/>
      <c r="ASR864" s="1"/>
      <c r="ASS864" s="1"/>
      <c r="AST864" s="1"/>
      <c r="ASU864" s="1"/>
      <c r="ASV864" s="1"/>
      <c r="ASW864" s="1"/>
      <c r="ASX864" s="1"/>
      <c r="ASY864" s="1"/>
      <c r="ASZ864" s="1"/>
      <c r="ATA864" s="1"/>
      <c r="ATB864" s="1"/>
      <c r="ATC864" s="1"/>
      <c r="ATD864" s="1"/>
      <c r="ATE864" s="1"/>
      <c r="ATF864" s="1"/>
      <c r="ATG864" s="1"/>
      <c r="ATH864" s="1"/>
      <c r="ATI864" s="1"/>
      <c r="ATJ864" s="1"/>
      <c r="ATK864" s="1"/>
      <c r="ATL864" s="1"/>
      <c r="ATM864" s="1"/>
      <c r="ATN864" s="1"/>
      <c r="ATO864" s="1"/>
      <c r="ATP864" s="1"/>
      <c r="ATQ864" s="1"/>
      <c r="ATR864" s="1"/>
      <c r="ATS864" s="1"/>
      <c r="ATT864" s="1"/>
      <c r="ATU864" s="1"/>
      <c r="ATV864" s="1"/>
      <c r="ATW864" s="1"/>
      <c r="ATX864" s="1"/>
      <c r="ATY864" s="1"/>
      <c r="ATZ864" s="1"/>
      <c r="AUA864" s="1"/>
      <c r="AUB864" s="1"/>
      <c r="AUC864" s="1"/>
      <c r="AUD864" s="1"/>
      <c r="AUE864" s="1"/>
      <c r="AUF864" s="1"/>
      <c r="AUG864" s="1"/>
      <c r="AUH864" s="1"/>
      <c r="AUI864" s="1"/>
      <c r="AUJ864" s="1"/>
      <c r="AUK864" s="1"/>
      <c r="AUL864" s="1"/>
      <c r="AUM864" s="1"/>
      <c r="AUN864" s="1"/>
      <c r="AUO864" s="1"/>
      <c r="AUP864" s="1"/>
      <c r="AUQ864" s="1"/>
      <c r="AUR864" s="1"/>
      <c r="AUS864" s="1"/>
      <c r="AUT864" s="1"/>
      <c r="AUU864" s="1"/>
      <c r="AUV864" s="1"/>
      <c r="AUW864" s="1"/>
      <c r="AUX864" s="1"/>
      <c r="AUY864" s="1"/>
      <c r="AUZ864" s="1"/>
      <c r="AVA864" s="1"/>
      <c r="AVB864" s="1"/>
      <c r="AVC864" s="1"/>
      <c r="AVD864" s="1"/>
      <c r="AVE864" s="1"/>
      <c r="AVF864" s="1"/>
      <c r="AVG864" s="1"/>
      <c r="AVH864" s="1"/>
      <c r="AVI864" s="1"/>
      <c r="AVJ864" s="1"/>
      <c r="AVK864" s="1"/>
      <c r="AVL864" s="1"/>
      <c r="AVM864" s="1"/>
      <c r="AVN864" s="1"/>
      <c r="AVO864" s="1"/>
      <c r="AVP864" s="1"/>
      <c r="AVQ864" s="1"/>
      <c r="AVR864" s="1"/>
      <c r="AVS864" s="1"/>
      <c r="AVT864" s="1"/>
      <c r="AVU864" s="1"/>
      <c r="AVV864" s="1"/>
      <c r="AVW864" s="1"/>
      <c r="AVX864" s="1"/>
      <c r="AVY864" s="1"/>
      <c r="AVZ864" s="1"/>
      <c r="AWA864" s="1"/>
      <c r="AWB864" s="1"/>
      <c r="AWC864" s="1"/>
      <c r="AWD864" s="1"/>
      <c r="AWE864" s="1"/>
      <c r="AWF864" s="1"/>
      <c r="AWG864" s="1"/>
      <c r="AWH864" s="1"/>
      <c r="AWI864" s="1"/>
      <c r="AWJ864" s="1"/>
      <c r="AWK864" s="1"/>
      <c r="AWL864" s="1"/>
      <c r="AWM864" s="1"/>
      <c r="AWN864" s="1"/>
      <c r="AWO864" s="1"/>
      <c r="AWP864" s="1"/>
      <c r="AWQ864" s="1"/>
      <c r="AWR864" s="1"/>
      <c r="AWS864" s="1"/>
      <c r="AWT864" s="1"/>
      <c r="AWU864" s="1"/>
      <c r="AWV864" s="1"/>
      <c r="AWW864" s="1"/>
      <c r="AWX864" s="1"/>
      <c r="AWY864" s="1"/>
      <c r="AWZ864" s="1"/>
      <c r="AXA864" s="1"/>
      <c r="AXB864" s="1"/>
      <c r="AXC864" s="1"/>
      <c r="AXD864" s="1"/>
      <c r="AXE864" s="1"/>
      <c r="AXF864" s="1"/>
      <c r="AXG864" s="1"/>
      <c r="AXH864" s="1"/>
      <c r="AXI864" s="1"/>
      <c r="AXJ864" s="1"/>
      <c r="AXK864" s="1"/>
      <c r="AXL864" s="1"/>
      <c r="AXM864" s="1"/>
      <c r="AXN864" s="1"/>
      <c r="AXO864" s="1"/>
      <c r="AXP864" s="1"/>
      <c r="AXQ864" s="1"/>
      <c r="AXR864" s="1"/>
      <c r="AXS864" s="1"/>
      <c r="AXT864" s="1"/>
      <c r="AXU864" s="1"/>
      <c r="AXV864" s="1"/>
      <c r="AXW864" s="1"/>
      <c r="AXX864" s="1"/>
      <c r="AXY864" s="1"/>
      <c r="AXZ864" s="1"/>
      <c r="AYA864" s="1"/>
      <c r="AYB864" s="1"/>
      <c r="AYC864" s="1"/>
      <c r="AYD864" s="1"/>
      <c r="AYE864" s="1"/>
      <c r="AYF864" s="1"/>
      <c r="AYG864" s="1"/>
      <c r="AYH864" s="1"/>
      <c r="AYI864" s="1"/>
      <c r="AYJ864" s="1"/>
      <c r="AYK864" s="1"/>
      <c r="AYL864" s="1"/>
      <c r="AYM864" s="1"/>
      <c r="AYN864" s="1"/>
      <c r="AYO864" s="1"/>
      <c r="AYP864" s="1"/>
      <c r="AYQ864" s="1"/>
      <c r="AYR864" s="1"/>
      <c r="AYS864" s="1"/>
      <c r="AYT864" s="1"/>
      <c r="AYU864" s="1"/>
      <c r="AYV864" s="1"/>
      <c r="AYW864" s="1"/>
      <c r="AYX864" s="1"/>
      <c r="AYY864" s="1"/>
      <c r="AYZ864" s="1"/>
      <c r="AZA864" s="1"/>
      <c r="AZB864" s="1"/>
      <c r="AZC864" s="1"/>
      <c r="AZD864" s="1"/>
      <c r="AZE864" s="1"/>
      <c r="AZF864" s="1"/>
      <c r="AZG864" s="1"/>
      <c r="AZH864" s="1"/>
      <c r="AZI864" s="1"/>
      <c r="AZJ864" s="1"/>
      <c r="AZK864" s="1"/>
      <c r="AZL864" s="1"/>
      <c r="AZM864" s="1"/>
      <c r="AZN864" s="1"/>
      <c r="AZO864" s="1"/>
      <c r="AZP864" s="1"/>
      <c r="AZQ864" s="1"/>
      <c r="AZR864" s="1"/>
      <c r="AZS864" s="1"/>
      <c r="AZT864" s="1"/>
      <c r="AZU864" s="1"/>
      <c r="AZV864" s="1"/>
      <c r="AZW864" s="1"/>
      <c r="AZX864" s="1"/>
      <c r="AZY864" s="1"/>
      <c r="AZZ864" s="1"/>
      <c r="BAA864" s="1"/>
      <c r="BAB864" s="1"/>
      <c r="BAC864" s="1"/>
      <c r="BAD864" s="1"/>
      <c r="BAE864" s="1"/>
      <c r="BAF864" s="1"/>
      <c r="BAG864" s="1"/>
      <c r="BAH864" s="1"/>
      <c r="BAI864" s="1"/>
      <c r="BAJ864" s="1"/>
      <c r="BAK864" s="1"/>
      <c r="BAL864" s="1"/>
      <c r="BAM864" s="1"/>
      <c r="BAN864" s="1"/>
      <c r="BAO864" s="1"/>
      <c r="BAP864" s="1"/>
      <c r="BAQ864" s="1"/>
      <c r="BAR864" s="1"/>
      <c r="BAS864" s="1"/>
      <c r="BAT864" s="1"/>
      <c r="BAU864" s="1"/>
      <c r="BAV864" s="1"/>
      <c r="BAW864" s="1"/>
      <c r="BAX864" s="1"/>
      <c r="BAY864" s="1"/>
      <c r="BAZ864" s="1"/>
      <c r="BBA864" s="1"/>
      <c r="BBB864" s="1"/>
      <c r="BBC864" s="1"/>
      <c r="BBD864" s="1"/>
      <c r="BBE864" s="1"/>
      <c r="BBF864" s="1"/>
      <c r="BBG864" s="1"/>
      <c r="BBH864" s="1"/>
      <c r="BBI864" s="1"/>
      <c r="BBJ864" s="1"/>
      <c r="BBK864" s="1"/>
      <c r="BBL864" s="1"/>
      <c r="BBM864" s="1"/>
      <c r="BBN864" s="1"/>
      <c r="BBO864" s="1"/>
      <c r="BBP864" s="1"/>
      <c r="BBQ864" s="1"/>
      <c r="BBR864" s="1"/>
      <c r="BBS864" s="1"/>
      <c r="BBT864" s="1"/>
      <c r="BBU864" s="1"/>
      <c r="BBV864" s="1"/>
      <c r="BBW864" s="1"/>
      <c r="BBX864" s="1"/>
      <c r="BBY864" s="1"/>
      <c r="BBZ864" s="1"/>
      <c r="BCA864" s="1"/>
      <c r="BCB864" s="1"/>
      <c r="BCC864" s="1"/>
      <c r="BCD864" s="1"/>
      <c r="BCE864" s="1"/>
      <c r="BCF864" s="1"/>
      <c r="BCG864" s="1"/>
      <c r="BCH864" s="1"/>
      <c r="BCI864" s="1"/>
      <c r="BCJ864" s="1"/>
      <c r="BCK864" s="1"/>
      <c r="BCL864" s="1"/>
      <c r="BCM864" s="1"/>
      <c r="BCN864" s="1"/>
      <c r="BCO864" s="1"/>
      <c r="BCP864" s="1"/>
      <c r="BCQ864" s="1"/>
      <c r="BCR864" s="1"/>
      <c r="BCS864" s="1"/>
      <c r="BCT864" s="1"/>
      <c r="BCU864" s="1"/>
      <c r="BCV864" s="1"/>
      <c r="BCW864" s="1"/>
      <c r="BCX864" s="1"/>
      <c r="BCY864" s="1"/>
      <c r="BCZ864" s="1"/>
      <c r="BDA864" s="1"/>
      <c r="BDB864" s="1"/>
      <c r="BDC864" s="1"/>
      <c r="BDD864" s="1"/>
      <c r="BDE864" s="1"/>
      <c r="BDF864" s="1"/>
      <c r="BDG864" s="1"/>
      <c r="BDH864" s="1"/>
      <c r="BDI864" s="1"/>
      <c r="BDJ864" s="1"/>
      <c r="BDK864" s="1"/>
      <c r="BDL864" s="1"/>
      <c r="BDM864" s="1"/>
      <c r="BDN864" s="1"/>
      <c r="BDO864" s="1"/>
      <c r="BDP864" s="1"/>
      <c r="BDQ864" s="1"/>
      <c r="BDR864" s="1"/>
      <c r="BDS864" s="1"/>
      <c r="BDT864" s="1"/>
      <c r="BDU864" s="1"/>
      <c r="BDV864" s="1"/>
      <c r="BDW864" s="1"/>
      <c r="BDX864" s="1"/>
      <c r="BDY864" s="1"/>
      <c r="BDZ864" s="1"/>
      <c r="BEA864" s="1"/>
      <c r="BEB864" s="1"/>
      <c r="BEC864" s="1"/>
      <c r="BED864" s="1"/>
      <c r="BEE864" s="1"/>
      <c r="BEF864" s="1"/>
      <c r="BEG864" s="1"/>
      <c r="BEH864" s="1"/>
      <c r="BEI864" s="1"/>
      <c r="BEJ864" s="1"/>
      <c r="BEK864" s="1"/>
      <c r="BEL864" s="1"/>
      <c r="BEM864" s="1"/>
      <c r="BEN864" s="1"/>
      <c r="BEO864" s="1"/>
      <c r="BEP864" s="1"/>
      <c r="BEQ864" s="1"/>
      <c r="BER864" s="1"/>
      <c r="BES864" s="1"/>
      <c r="BET864" s="1"/>
      <c r="BEU864" s="1"/>
      <c r="BEV864" s="1"/>
      <c r="BEW864" s="1"/>
      <c r="BEX864" s="1"/>
      <c r="BEY864" s="1"/>
      <c r="BEZ864" s="1"/>
      <c r="BFA864" s="1"/>
      <c r="BFB864" s="1"/>
      <c r="BFC864" s="1"/>
      <c r="BFD864" s="1"/>
      <c r="BFE864" s="1"/>
      <c r="BFF864" s="1"/>
      <c r="BFG864" s="1"/>
      <c r="BFH864" s="1"/>
      <c r="BFI864" s="1"/>
      <c r="BFJ864" s="1"/>
      <c r="BFK864" s="1"/>
      <c r="BFL864" s="1"/>
      <c r="BFM864" s="1"/>
      <c r="BFN864" s="1"/>
      <c r="BFO864" s="1"/>
      <c r="BFP864" s="1"/>
      <c r="BFQ864" s="1"/>
      <c r="BFR864" s="1"/>
      <c r="BFS864" s="1"/>
      <c r="BFT864" s="1"/>
      <c r="BFU864" s="1"/>
      <c r="BFV864" s="1"/>
      <c r="BFW864" s="1"/>
      <c r="BFX864" s="1"/>
      <c r="BFY864" s="1"/>
      <c r="BFZ864" s="1"/>
      <c r="BGA864" s="1"/>
      <c r="BGB864" s="1"/>
      <c r="BGC864" s="1"/>
      <c r="BGD864" s="1"/>
      <c r="BGE864" s="1"/>
      <c r="BGF864" s="1"/>
      <c r="BGG864" s="1"/>
      <c r="BGH864" s="1"/>
      <c r="BGI864" s="1"/>
      <c r="BGJ864" s="1"/>
      <c r="BGK864" s="1"/>
      <c r="BGL864" s="1"/>
      <c r="BGM864" s="1"/>
      <c r="BGN864" s="1"/>
      <c r="BGO864" s="1"/>
      <c r="BGP864" s="1"/>
      <c r="BGQ864" s="1"/>
      <c r="BGR864" s="1"/>
      <c r="BGS864" s="1"/>
      <c r="BGT864" s="1"/>
      <c r="BGU864" s="1"/>
      <c r="BGV864" s="1"/>
      <c r="BGW864" s="1"/>
      <c r="BGX864" s="1"/>
      <c r="BGY864" s="1"/>
      <c r="BGZ864" s="1"/>
      <c r="BHA864" s="1"/>
      <c r="BHB864" s="1"/>
      <c r="BHC864" s="1"/>
      <c r="BHD864" s="1"/>
      <c r="BHE864" s="1"/>
      <c r="BHF864" s="1"/>
      <c r="BHG864" s="1"/>
      <c r="BHH864" s="1"/>
      <c r="BHI864" s="1"/>
      <c r="BHJ864" s="1"/>
      <c r="BHK864" s="1"/>
      <c r="BHL864" s="1"/>
      <c r="BHM864" s="1"/>
      <c r="BHN864" s="1"/>
      <c r="BHO864" s="1"/>
      <c r="BHP864" s="1"/>
      <c r="BHQ864" s="1"/>
      <c r="BHR864" s="1"/>
      <c r="BHS864" s="1"/>
      <c r="BHT864" s="1"/>
      <c r="BHU864" s="1"/>
      <c r="BHV864" s="1"/>
      <c r="BHW864" s="1"/>
      <c r="BHX864" s="1"/>
      <c r="BHY864" s="1"/>
      <c r="BHZ864" s="1"/>
      <c r="BIA864" s="1"/>
      <c r="BIB864" s="1"/>
      <c r="BIC864" s="1"/>
      <c r="BID864" s="1"/>
      <c r="BIE864" s="1"/>
      <c r="BIF864" s="1"/>
      <c r="BIG864" s="1"/>
      <c r="BIH864" s="1"/>
      <c r="BII864" s="1"/>
      <c r="BIJ864" s="1"/>
      <c r="BIK864" s="1"/>
      <c r="BIL864" s="1"/>
      <c r="BIM864" s="1"/>
      <c r="BIN864" s="1"/>
      <c r="BIO864" s="1"/>
      <c r="BIP864" s="1"/>
      <c r="BIQ864" s="1"/>
      <c r="BIR864" s="1"/>
      <c r="BIS864" s="1"/>
      <c r="BIT864" s="1"/>
      <c r="BIU864" s="1"/>
      <c r="BIV864" s="1"/>
      <c r="BIW864" s="1"/>
      <c r="BIX864" s="1"/>
      <c r="BIY864" s="1"/>
      <c r="BIZ864" s="1"/>
      <c r="BJA864" s="1"/>
      <c r="BJB864" s="1"/>
      <c r="BJC864" s="1"/>
      <c r="BJD864" s="1"/>
      <c r="BJE864" s="1"/>
      <c r="BJF864" s="1"/>
      <c r="BJG864" s="1"/>
      <c r="BJH864" s="1"/>
      <c r="BJI864" s="1"/>
      <c r="BJJ864" s="1"/>
      <c r="BJK864" s="1"/>
      <c r="BJL864" s="1"/>
      <c r="BJM864" s="1"/>
      <c r="BJN864" s="1"/>
      <c r="BJO864" s="1"/>
      <c r="BJP864" s="1"/>
      <c r="BJQ864" s="1"/>
      <c r="BJR864" s="1"/>
      <c r="BJS864" s="1"/>
      <c r="BJT864" s="1"/>
      <c r="BJU864" s="1"/>
      <c r="BJV864" s="1"/>
      <c r="BJW864" s="1"/>
      <c r="BJX864" s="1"/>
      <c r="BJY864" s="1"/>
      <c r="BJZ864" s="1"/>
      <c r="BKA864" s="1"/>
      <c r="BKB864" s="1"/>
      <c r="BKC864" s="1"/>
      <c r="BKD864" s="1"/>
      <c r="BKE864" s="1"/>
      <c r="BKF864" s="1"/>
      <c r="BKG864" s="1"/>
      <c r="BKH864" s="1"/>
      <c r="BKI864" s="1"/>
      <c r="BKJ864" s="1"/>
      <c r="BKK864" s="1"/>
      <c r="BKL864" s="1"/>
      <c r="BKM864" s="1"/>
      <c r="BKN864" s="1"/>
      <c r="BKO864" s="1"/>
      <c r="BKP864" s="1"/>
      <c r="BKQ864" s="1"/>
      <c r="BKR864" s="1"/>
      <c r="BKS864" s="1"/>
      <c r="BKT864" s="1"/>
      <c r="BKU864" s="1"/>
      <c r="BKV864" s="1"/>
      <c r="BKW864" s="1"/>
      <c r="BKX864" s="1"/>
      <c r="BKY864" s="1"/>
      <c r="BKZ864" s="1"/>
      <c r="BLA864" s="1"/>
      <c r="BLB864" s="1"/>
      <c r="BLC864" s="1"/>
      <c r="BLD864" s="1"/>
      <c r="BLE864" s="1"/>
      <c r="BLF864" s="1"/>
      <c r="BLG864" s="1"/>
      <c r="BLH864" s="1"/>
      <c r="BLI864" s="1"/>
      <c r="BLJ864" s="1"/>
      <c r="BLK864" s="1"/>
      <c r="BLL864" s="1"/>
      <c r="BLM864" s="1"/>
      <c r="BLN864" s="1"/>
      <c r="BLO864" s="1"/>
      <c r="BLP864" s="1"/>
      <c r="BLQ864" s="1"/>
      <c r="BLR864" s="1"/>
      <c r="BLS864" s="1"/>
      <c r="BLT864" s="1"/>
      <c r="BLU864" s="1"/>
      <c r="BLV864" s="1"/>
      <c r="BLW864" s="1"/>
      <c r="BLX864" s="1"/>
      <c r="BLY864" s="1"/>
      <c r="BLZ864" s="1"/>
      <c r="BMA864" s="1"/>
      <c r="BMB864" s="1"/>
      <c r="BMC864" s="1"/>
      <c r="BMD864" s="1"/>
      <c r="BME864" s="1"/>
      <c r="BMF864" s="1"/>
      <c r="BMG864" s="1"/>
      <c r="BMH864" s="1"/>
      <c r="BMI864" s="1"/>
      <c r="BMJ864" s="1"/>
      <c r="BMK864" s="1"/>
      <c r="BML864" s="1"/>
      <c r="BMM864" s="1"/>
      <c r="BMN864" s="1"/>
      <c r="BMO864" s="1"/>
      <c r="BMP864" s="1"/>
      <c r="BMQ864" s="1"/>
      <c r="BMR864" s="1"/>
      <c r="BMS864" s="1"/>
      <c r="BMT864" s="1"/>
      <c r="BMU864" s="1"/>
      <c r="BMV864" s="1"/>
      <c r="BMW864" s="1"/>
      <c r="BMX864" s="1"/>
      <c r="BMY864" s="1"/>
      <c r="BMZ864" s="1"/>
      <c r="BNA864" s="1"/>
      <c r="BNB864" s="1"/>
      <c r="BNC864" s="1"/>
      <c r="BND864" s="1"/>
      <c r="BNE864" s="1"/>
      <c r="BNF864" s="1"/>
      <c r="BNG864" s="1"/>
      <c r="BNH864" s="1"/>
      <c r="BNI864" s="1"/>
      <c r="BNJ864" s="1"/>
      <c r="BNK864" s="1"/>
      <c r="BNL864" s="1"/>
      <c r="BNM864" s="1"/>
      <c r="BNN864" s="1"/>
      <c r="BNO864" s="1"/>
      <c r="BNP864" s="1"/>
      <c r="BNQ864" s="1"/>
      <c r="BNR864" s="1"/>
      <c r="BNS864" s="1"/>
      <c r="BNT864" s="1"/>
      <c r="BNU864" s="1"/>
      <c r="BNV864" s="1"/>
      <c r="BNW864" s="1"/>
      <c r="BNX864" s="1"/>
      <c r="BNY864" s="1"/>
      <c r="BNZ864" s="1"/>
      <c r="BOA864" s="1"/>
      <c r="BOB864" s="1"/>
      <c r="BOC864" s="1"/>
      <c r="BOD864" s="1"/>
      <c r="BOE864" s="1"/>
      <c r="BOF864" s="1"/>
      <c r="BOG864" s="1"/>
      <c r="BOH864" s="1"/>
      <c r="BOI864" s="1"/>
      <c r="BOJ864" s="1"/>
      <c r="BOK864" s="1"/>
      <c r="BOL864" s="1"/>
      <c r="BOM864" s="1"/>
      <c r="BON864" s="1"/>
      <c r="BOO864" s="1"/>
      <c r="BOP864" s="1"/>
      <c r="BOQ864" s="1"/>
      <c r="BOR864" s="1"/>
      <c r="BOS864" s="1"/>
      <c r="BOT864" s="1"/>
      <c r="BOU864" s="1"/>
      <c r="BOV864" s="1"/>
      <c r="BOW864" s="1"/>
      <c r="BOX864" s="1"/>
      <c r="BOY864" s="1"/>
      <c r="BOZ864" s="1"/>
      <c r="BPA864" s="1"/>
      <c r="BPB864" s="1"/>
      <c r="BPC864" s="1"/>
      <c r="BPD864" s="1"/>
      <c r="BPE864" s="1"/>
      <c r="BPF864" s="1"/>
      <c r="BPG864" s="1"/>
      <c r="BPH864" s="1"/>
      <c r="BPI864" s="1"/>
      <c r="BPJ864" s="1"/>
      <c r="BPK864" s="1"/>
      <c r="BPL864" s="1"/>
      <c r="BPM864" s="1"/>
      <c r="BPN864" s="1"/>
      <c r="BPO864" s="1"/>
      <c r="BPP864" s="1"/>
      <c r="BPQ864" s="1"/>
      <c r="BPR864" s="1"/>
      <c r="BPS864" s="1"/>
      <c r="BPT864" s="1"/>
      <c r="BPU864" s="1"/>
      <c r="BPV864" s="1"/>
      <c r="BPW864" s="1"/>
      <c r="BPX864" s="1"/>
      <c r="BPY864" s="1"/>
      <c r="BPZ864" s="1"/>
      <c r="BQA864" s="1"/>
      <c r="BQB864" s="1"/>
      <c r="BQC864" s="1"/>
      <c r="BQD864" s="1"/>
      <c r="BQE864" s="1"/>
      <c r="BQF864" s="1"/>
      <c r="BQG864" s="1"/>
      <c r="BQH864" s="1"/>
      <c r="BQI864" s="1"/>
      <c r="BQJ864" s="1"/>
      <c r="BQK864" s="1"/>
      <c r="BQL864" s="1"/>
      <c r="BQM864" s="1"/>
      <c r="BQN864" s="1"/>
      <c r="BQO864" s="1"/>
      <c r="BQP864" s="1"/>
      <c r="BQQ864" s="1"/>
      <c r="BQR864" s="1"/>
      <c r="BQS864" s="1"/>
      <c r="BQT864" s="1"/>
      <c r="BQU864" s="1"/>
      <c r="BQV864" s="1"/>
      <c r="BQW864" s="1"/>
      <c r="BQX864" s="1"/>
      <c r="BQY864" s="1"/>
      <c r="BQZ864" s="1"/>
      <c r="BRA864" s="1"/>
      <c r="BRB864" s="1"/>
      <c r="BRC864" s="1"/>
      <c r="BRD864" s="1"/>
      <c r="BRE864" s="1"/>
      <c r="BRF864" s="1"/>
      <c r="BRG864" s="1"/>
      <c r="BRH864" s="1"/>
      <c r="BRI864" s="1"/>
      <c r="BRJ864" s="1"/>
      <c r="BRK864" s="1"/>
      <c r="BRL864" s="1"/>
      <c r="BRM864" s="1"/>
      <c r="BRN864" s="1"/>
      <c r="BRO864" s="1"/>
      <c r="BRP864" s="1"/>
      <c r="BRQ864" s="1"/>
      <c r="BRR864" s="1"/>
      <c r="BRS864" s="1"/>
      <c r="BRT864" s="1"/>
      <c r="BRU864" s="1"/>
      <c r="BRV864" s="1"/>
      <c r="BRW864" s="1"/>
      <c r="BRX864" s="1"/>
      <c r="BRY864" s="1"/>
      <c r="BRZ864" s="1"/>
      <c r="BSA864" s="1"/>
      <c r="BSB864" s="1"/>
      <c r="BSC864" s="1"/>
      <c r="BSD864" s="1"/>
      <c r="BSE864" s="1"/>
      <c r="BSF864" s="1"/>
      <c r="BSG864" s="1"/>
      <c r="BSH864" s="1"/>
      <c r="BSI864" s="1"/>
      <c r="BSJ864" s="1"/>
      <c r="BSK864" s="1"/>
      <c r="BSL864" s="1"/>
      <c r="BSM864" s="1"/>
      <c r="BSN864" s="1"/>
      <c r="BSO864" s="1"/>
      <c r="BSP864" s="1"/>
      <c r="BSQ864" s="1"/>
      <c r="BSR864" s="1"/>
      <c r="BSS864" s="1"/>
      <c r="BST864" s="1"/>
      <c r="BSU864" s="1"/>
      <c r="BSV864" s="1"/>
      <c r="BSW864" s="1"/>
      <c r="BSX864" s="1"/>
      <c r="BSY864" s="1"/>
      <c r="BSZ864" s="1"/>
      <c r="BTA864" s="1"/>
      <c r="BTB864" s="1"/>
      <c r="BTC864" s="1"/>
      <c r="BTD864" s="1"/>
      <c r="BTE864" s="1"/>
      <c r="BTF864" s="1"/>
      <c r="BTG864" s="1"/>
      <c r="BTH864" s="1"/>
      <c r="BTI864" s="1"/>
      <c r="BTJ864" s="1"/>
      <c r="BTK864" s="1"/>
      <c r="BTL864" s="1"/>
      <c r="BTM864" s="1"/>
      <c r="BTN864" s="1"/>
      <c r="BTO864" s="1"/>
      <c r="BTP864" s="1"/>
      <c r="BTQ864" s="1"/>
      <c r="BTR864" s="1"/>
      <c r="BTS864" s="1"/>
      <c r="BTT864" s="1"/>
      <c r="BTU864" s="1"/>
      <c r="BTV864" s="1"/>
      <c r="BTW864" s="1"/>
      <c r="BTX864" s="1"/>
      <c r="BTY864" s="1"/>
      <c r="BTZ864" s="1"/>
      <c r="BUA864" s="1"/>
      <c r="BUB864" s="1"/>
      <c r="BUC864" s="1"/>
      <c r="BUD864" s="1"/>
      <c r="BUE864" s="1"/>
      <c r="BUF864" s="1"/>
      <c r="BUG864" s="1"/>
      <c r="BUH864" s="1"/>
      <c r="BUI864" s="1"/>
      <c r="BUJ864" s="1"/>
      <c r="BUK864" s="1"/>
      <c r="BUL864" s="1"/>
      <c r="BUM864" s="1"/>
      <c r="BUN864" s="1"/>
      <c r="BUO864" s="1"/>
      <c r="BUP864" s="1"/>
      <c r="BUQ864" s="1"/>
      <c r="BUR864" s="1"/>
      <c r="BUS864" s="1"/>
      <c r="BUT864" s="1"/>
      <c r="BUU864" s="1"/>
      <c r="BUV864" s="1"/>
      <c r="BUW864" s="1"/>
      <c r="BUX864" s="1"/>
      <c r="BUY864" s="1"/>
      <c r="BUZ864" s="1"/>
      <c r="BVA864" s="1"/>
      <c r="BVB864" s="1"/>
      <c r="BVC864" s="1"/>
      <c r="BVD864" s="1"/>
      <c r="BVE864" s="1"/>
      <c r="BVF864" s="1"/>
      <c r="BVG864" s="1"/>
      <c r="BVH864" s="1"/>
      <c r="BVI864" s="1"/>
      <c r="BVJ864" s="1"/>
      <c r="BVK864" s="1"/>
      <c r="BVL864" s="1"/>
      <c r="BVM864" s="1"/>
      <c r="BVN864" s="1"/>
      <c r="BVO864" s="1"/>
      <c r="BVP864" s="1"/>
      <c r="BVQ864" s="1"/>
      <c r="BVR864" s="1"/>
      <c r="BVS864" s="1"/>
      <c r="BVT864" s="1"/>
      <c r="BVU864" s="1"/>
      <c r="BVV864" s="1"/>
      <c r="BVW864" s="1"/>
      <c r="BVX864" s="1"/>
      <c r="BVY864" s="1"/>
      <c r="BVZ864" s="1"/>
      <c r="BWA864" s="1"/>
      <c r="BWB864" s="1"/>
      <c r="BWC864" s="1"/>
      <c r="BWD864" s="1"/>
      <c r="BWE864" s="1"/>
      <c r="BWF864" s="1"/>
      <c r="BWG864" s="1"/>
      <c r="BWH864" s="1"/>
      <c r="BWI864" s="1"/>
      <c r="BWJ864" s="1"/>
      <c r="BWK864" s="1"/>
      <c r="BWL864" s="1"/>
      <c r="BWM864" s="1"/>
      <c r="BWN864" s="1"/>
      <c r="BWO864" s="1"/>
      <c r="BWP864" s="1"/>
      <c r="BWQ864" s="1"/>
      <c r="BWR864" s="1"/>
      <c r="BWS864" s="1"/>
      <c r="BWT864" s="1"/>
      <c r="BWU864" s="1"/>
      <c r="BWV864" s="1"/>
      <c r="BWW864" s="1"/>
      <c r="BWX864" s="1"/>
      <c r="BWY864" s="1"/>
      <c r="BWZ864" s="1"/>
      <c r="BXA864" s="1"/>
      <c r="BXB864" s="1"/>
      <c r="BXC864" s="1"/>
      <c r="BXD864" s="1"/>
      <c r="BXE864" s="1"/>
      <c r="BXF864" s="1"/>
      <c r="BXG864" s="1"/>
      <c r="BXH864" s="1"/>
      <c r="BXI864" s="1"/>
      <c r="BXJ864" s="1"/>
      <c r="BXK864" s="1"/>
      <c r="BXL864" s="1"/>
      <c r="BXM864" s="1"/>
      <c r="BXN864" s="1"/>
      <c r="BXO864" s="1"/>
      <c r="BXP864" s="1"/>
      <c r="BXQ864" s="1"/>
      <c r="BXR864" s="1"/>
      <c r="BXS864" s="1"/>
      <c r="BXT864" s="1"/>
      <c r="BXU864" s="1"/>
      <c r="BXV864" s="1"/>
      <c r="BXW864" s="1"/>
      <c r="BXX864" s="1"/>
      <c r="BXY864" s="1"/>
      <c r="BXZ864" s="1"/>
      <c r="BYA864" s="1"/>
      <c r="BYB864" s="1"/>
      <c r="BYC864" s="1"/>
      <c r="BYD864" s="1"/>
      <c r="BYE864" s="1"/>
      <c r="BYF864" s="1"/>
      <c r="BYG864" s="1"/>
      <c r="BYH864" s="1"/>
      <c r="BYI864" s="1"/>
      <c r="BYJ864" s="1"/>
      <c r="BYK864" s="1"/>
      <c r="BYL864" s="1"/>
      <c r="BYM864" s="1"/>
      <c r="BYN864" s="1"/>
      <c r="BYO864" s="1"/>
      <c r="BYP864" s="1"/>
      <c r="BYQ864" s="1"/>
      <c r="BYR864" s="1"/>
      <c r="BYS864" s="1"/>
      <c r="BYT864" s="1"/>
      <c r="BYU864" s="1"/>
      <c r="BYV864" s="1"/>
      <c r="BYW864" s="1"/>
      <c r="BYX864" s="1"/>
      <c r="BYY864" s="1"/>
      <c r="BYZ864" s="1"/>
      <c r="BZA864" s="1"/>
      <c r="BZB864" s="1"/>
      <c r="BZC864" s="1"/>
      <c r="BZD864" s="1"/>
      <c r="BZE864" s="1"/>
      <c r="BZF864" s="1"/>
      <c r="BZG864" s="1"/>
      <c r="BZH864" s="1"/>
      <c r="BZI864" s="1"/>
      <c r="BZJ864" s="1"/>
      <c r="BZK864" s="1"/>
      <c r="BZL864" s="1"/>
      <c r="BZM864" s="1"/>
      <c r="BZN864" s="1"/>
      <c r="BZO864" s="1"/>
      <c r="BZP864" s="1"/>
      <c r="BZQ864" s="1"/>
      <c r="BZR864" s="1"/>
      <c r="BZS864" s="1"/>
      <c r="BZT864" s="1"/>
      <c r="BZU864" s="1"/>
      <c r="BZV864" s="1"/>
      <c r="BZW864" s="1"/>
      <c r="BZX864" s="1"/>
      <c r="BZY864" s="1"/>
      <c r="BZZ864" s="1"/>
      <c r="CAA864" s="1"/>
      <c r="CAB864" s="1"/>
      <c r="CAC864" s="1"/>
      <c r="CAD864" s="1"/>
      <c r="CAE864" s="1"/>
      <c r="CAF864" s="1"/>
      <c r="CAG864" s="1"/>
      <c r="CAH864" s="1"/>
      <c r="CAI864" s="1"/>
      <c r="CAJ864" s="1"/>
      <c r="CAK864" s="1"/>
      <c r="CAL864" s="1"/>
      <c r="CAM864" s="1"/>
      <c r="CAN864" s="1"/>
      <c r="CAO864" s="1"/>
      <c r="CAP864" s="1"/>
      <c r="CAQ864" s="1"/>
      <c r="CAR864" s="1"/>
      <c r="CAS864" s="1"/>
      <c r="CAT864" s="1"/>
      <c r="CAU864" s="1"/>
      <c r="CAV864" s="1"/>
      <c r="CAW864" s="1"/>
      <c r="CAX864" s="1"/>
      <c r="CAY864" s="1"/>
      <c r="CAZ864" s="1"/>
      <c r="CBA864" s="1"/>
      <c r="CBB864" s="1"/>
      <c r="CBC864" s="1"/>
      <c r="CBD864" s="1"/>
      <c r="CBE864" s="1"/>
      <c r="CBF864" s="1"/>
      <c r="CBG864" s="1"/>
      <c r="CBH864" s="1"/>
      <c r="CBI864" s="1"/>
      <c r="CBJ864" s="1"/>
      <c r="CBK864" s="1"/>
      <c r="CBL864" s="1"/>
      <c r="CBM864" s="1"/>
      <c r="CBN864" s="1"/>
      <c r="CBO864" s="1"/>
      <c r="CBP864" s="1"/>
      <c r="CBQ864" s="1"/>
      <c r="CBR864" s="1"/>
      <c r="CBS864" s="1"/>
      <c r="CBT864" s="1"/>
      <c r="CBU864" s="1"/>
      <c r="CBV864" s="1"/>
      <c r="CBW864" s="1"/>
      <c r="CBX864" s="1"/>
      <c r="CBY864" s="1"/>
      <c r="CBZ864" s="1"/>
      <c r="CCA864" s="1"/>
      <c r="CCB864" s="1"/>
      <c r="CCC864" s="1"/>
      <c r="CCD864" s="1"/>
      <c r="CCE864" s="1"/>
      <c r="CCF864" s="1"/>
      <c r="CCG864" s="1"/>
      <c r="CCH864" s="1"/>
      <c r="CCI864" s="1"/>
      <c r="CCJ864" s="1"/>
      <c r="CCK864" s="1"/>
      <c r="CCL864" s="1"/>
      <c r="CCM864" s="1"/>
      <c r="CCN864" s="1"/>
      <c r="CCO864" s="1"/>
      <c r="CCP864" s="1"/>
      <c r="CCQ864" s="1"/>
      <c r="CCR864" s="1"/>
      <c r="CCS864" s="1"/>
      <c r="CCT864" s="1"/>
      <c r="CCU864" s="1"/>
      <c r="CCV864" s="1"/>
      <c r="CCW864" s="1"/>
      <c r="CCX864" s="1"/>
      <c r="CCY864" s="1"/>
      <c r="CCZ864" s="1"/>
      <c r="CDA864" s="1"/>
      <c r="CDB864" s="1"/>
      <c r="CDC864" s="1"/>
      <c r="CDD864" s="1"/>
      <c r="CDE864" s="1"/>
      <c r="CDF864" s="1"/>
      <c r="CDG864" s="1"/>
      <c r="CDH864" s="1"/>
      <c r="CDI864" s="1"/>
      <c r="CDJ864" s="1"/>
      <c r="CDK864" s="1"/>
      <c r="CDL864" s="1"/>
      <c r="CDM864" s="1"/>
      <c r="CDN864" s="1"/>
      <c r="CDO864" s="1"/>
      <c r="CDP864" s="1"/>
      <c r="CDQ864" s="1"/>
      <c r="CDR864" s="1"/>
      <c r="CDS864" s="1"/>
      <c r="CDT864" s="1"/>
      <c r="CDU864" s="1"/>
      <c r="CDV864" s="1"/>
      <c r="CDW864" s="1"/>
      <c r="CDX864" s="1"/>
      <c r="CDY864" s="1"/>
      <c r="CDZ864" s="1"/>
      <c r="CEA864" s="1"/>
      <c r="CEB864" s="1"/>
      <c r="CEC864" s="1"/>
      <c r="CED864" s="1"/>
      <c r="CEE864" s="1"/>
      <c r="CEF864" s="1"/>
      <c r="CEG864" s="1"/>
      <c r="CEH864" s="1"/>
      <c r="CEI864" s="1"/>
      <c r="CEJ864" s="1"/>
      <c r="CEK864" s="1"/>
      <c r="CEL864" s="1"/>
      <c r="CEM864" s="1"/>
      <c r="CEN864" s="1"/>
      <c r="CEO864" s="1"/>
      <c r="CEP864" s="1"/>
      <c r="CEQ864" s="1"/>
      <c r="CER864" s="1"/>
      <c r="CES864" s="1"/>
      <c r="CET864" s="1"/>
      <c r="CEU864" s="1"/>
      <c r="CEV864" s="1"/>
      <c r="CEW864" s="1"/>
      <c r="CEX864" s="1"/>
      <c r="CEY864" s="1"/>
      <c r="CEZ864" s="1"/>
      <c r="CFA864" s="1"/>
      <c r="CFB864" s="1"/>
      <c r="CFC864" s="1"/>
      <c r="CFD864" s="1"/>
      <c r="CFE864" s="1"/>
      <c r="CFF864" s="1"/>
      <c r="CFG864" s="1"/>
      <c r="CFH864" s="1"/>
      <c r="CFI864" s="1"/>
      <c r="CFJ864" s="1"/>
      <c r="CFK864" s="1"/>
      <c r="CFL864" s="1"/>
      <c r="CFM864" s="1"/>
      <c r="CFN864" s="1"/>
      <c r="CFO864" s="1"/>
      <c r="CFP864" s="1"/>
      <c r="CFQ864" s="1"/>
      <c r="CFR864" s="1"/>
      <c r="CFS864" s="1"/>
      <c r="CFT864" s="1"/>
      <c r="CFU864" s="1"/>
      <c r="CFV864" s="1"/>
      <c r="CFW864" s="1"/>
      <c r="CFX864" s="1"/>
      <c r="CFY864" s="1"/>
      <c r="CFZ864" s="1"/>
      <c r="CGA864" s="1"/>
      <c r="CGB864" s="1"/>
      <c r="CGC864" s="1"/>
      <c r="CGD864" s="1"/>
      <c r="CGE864" s="1"/>
      <c r="CGF864" s="1"/>
      <c r="CGG864" s="1"/>
      <c r="CGH864" s="1"/>
      <c r="CGI864" s="1"/>
      <c r="CGJ864" s="1"/>
      <c r="CGK864" s="1"/>
      <c r="CGL864" s="1"/>
      <c r="CGM864" s="1"/>
      <c r="CGN864" s="1"/>
      <c r="CGO864" s="1"/>
      <c r="CGP864" s="1"/>
      <c r="CGQ864" s="1"/>
      <c r="CGR864" s="1"/>
      <c r="CGS864" s="1"/>
      <c r="CGT864" s="1"/>
      <c r="CGU864" s="1"/>
      <c r="CGV864" s="1"/>
      <c r="CGW864" s="1"/>
      <c r="CGX864" s="1"/>
      <c r="CGY864" s="1"/>
      <c r="CGZ864" s="1"/>
      <c r="CHA864" s="1"/>
      <c r="CHB864" s="1"/>
      <c r="CHC864" s="1"/>
      <c r="CHD864" s="1"/>
      <c r="CHE864" s="1"/>
      <c r="CHF864" s="1"/>
      <c r="CHG864" s="1"/>
      <c r="CHH864" s="1"/>
      <c r="CHI864" s="1"/>
      <c r="CHJ864" s="1"/>
      <c r="CHK864" s="1"/>
      <c r="CHL864" s="1"/>
      <c r="CHM864" s="1"/>
      <c r="CHN864" s="1"/>
      <c r="CHO864" s="1"/>
      <c r="CHP864" s="1"/>
      <c r="CHQ864" s="1"/>
      <c r="CHR864" s="1"/>
      <c r="CHS864" s="1"/>
      <c r="CHT864" s="1"/>
      <c r="CHU864" s="1"/>
      <c r="CHV864" s="1"/>
      <c r="CHW864" s="1"/>
      <c r="CHX864" s="1"/>
      <c r="CHY864" s="1"/>
      <c r="CHZ864" s="1"/>
      <c r="CIA864" s="1"/>
      <c r="CIB864" s="1"/>
      <c r="CIC864" s="1"/>
      <c r="CID864" s="1"/>
      <c r="CIE864" s="1"/>
      <c r="CIF864" s="1"/>
      <c r="CIG864" s="1"/>
      <c r="CIH864" s="1"/>
      <c r="CII864" s="1"/>
      <c r="CIJ864" s="1"/>
      <c r="CIK864" s="1"/>
      <c r="CIL864" s="1"/>
      <c r="CIM864" s="1"/>
      <c r="CIN864" s="1"/>
      <c r="CIO864" s="1"/>
      <c r="CIP864" s="1"/>
      <c r="CIQ864" s="1"/>
      <c r="CIR864" s="1"/>
      <c r="CIS864" s="1"/>
      <c r="CIT864" s="1"/>
      <c r="CIU864" s="1"/>
      <c r="CIV864" s="1"/>
      <c r="CIW864" s="1"/>
      <c r="CIX864" s="1"/>
      <c r="CIY864" s="1"/>
      <c r="CIZ864" s="1"/>
      <c r="CJA864" s="1"/>
      <c r="CJB864" s="1"/>
      <c r="CJC864" s="1"/>
      <c r="CJD864" s="1"/>
      <c r="CJE864" s="1"/>
      <c r="CJF864" s="1"/>
      <c r="CJG864" s="1"/>
      <c r="CJH864" s="1"/>
      <c r="CJI864" s="1"/>
      <c r="CJJ864" s="1"/>
      <c r="CJK864" s="1"/>
      <c r="CJL864" s="1"/>
      <c r="CJM864" s="1"/>
      <c r="CJN864" s="1"/>
      <c r="CJO864" s="1"/>
      <c r="CJP864" s="1"/>
      <c r="CJQ864" s="1"/>
      <c r="CJR864" s="1"/>
      <c r="CJS864" s="1"/>
      <c r="CJT864" s="1"/>
      <c r="CJU864" s="1"/>
      <c r="CJV864" s="1"/>
      <c r="CJW864" s="1"/>
      <c r="CJX864" s="1"/>
      <c r="CJY864" s="1"/>
      <c r="CJZ864" s="1"/>
      <c r="CKA864" s="1"/>
      <c r="CKB864" s="1"/>
      <c r="CKC864" s="1"/>
      <c r="CKD864" s="1"/>
      <c r="CKE864" s="1"/>
      <c r="CKF864" s="1"/>
      <c r="CKG864" s="1"/>
      <c r="CKH864" s="1"/>
      <c r="CKI864" s="1"/>
      <c r="CKJ864" s="1"/>
      <c r="CKK864" s="1"/>
      <c r="CKL864" s="1"/>
      <c r="CKM864" s="1"/>
      <c r="CKN864" s="1"/>
      <c r="CKO864" s="1"/>
      <c r="CKP864" s="1"/>
      <c r="CKQ864" s="1"/>
      <c r="CKR864" s="1"/>
      <c r="CKS864" s="1"/>
      <c r="CKT864" s="1"/>
      <c r="CKU864" s="1"/>
      <c r="CKV864" s="1"/>
      <c r="CKW864" s="1"/>
      <c r="CKX864" s="1"/>
      <c r="CKY864" s="1"/>
      <c r="CKZ864" s="1"/>
      <c r="CLA864" s="1"/>
      <c r="CLB864" s="1"/>
      <c r="CLC864" s="1"/>
      <c r="CLD864" s="1"/>
      <c r="CLE864" s="1"/>
      <c r="CLF864" s="1"/>
      <c r="CLG864" s="1"/>
      <c r="CLH864" s="1"/>
      <c r="CLI864" s="1"/>
      <c r="CLJ864" s="1"/>
      <c r="CLK864" s="1"/>
      <c r="CLL864" s="1"/>
      <c r="CLM864" s="1"/>
      <c r="CLN864" s="1"/>
      <c r="CLO864" s="1"/>
      <c r="CLP864" s="1"/>
      <c r="CLQ864" s="1"/>
      <c r="CLR864" s="1"/>
      <c r="CLS864" s="1"/>
      <c r="CLT864" s="1"/>
      <c r="CLU864" s="1"/>
      <c r="CLV864" s="1"/>
      <c r="CLW864" s="1"/>
      <c r="CLX864" s="1"/>
      <c r="CLY864" s="1"/>
      <c r="CLZ864" s="1"/>
      <c r="CMA864" s="1"/>
      <c r="CMB864" s="1"/>
      <c r="CMC864" s="1"/>
      <c r="CMD864" s="1"/>
      <c r="CME864" s="1"/>
      <c r="CMF864" s="1"/>
      <c r="CMG864" s="1"/>
      <c r="CMH864" s="1"/>
      <c r="CMI864" s="1"/>
      <c r="CMJ864" s="1"/>
      <c r="CMK864" s="1"/>
      <c r="CML864" s="1"/>
      <c r="CMM864" s="1"/>
      <c r="CMN864" s="1"/>
      <c r="CMO864" s="1"/>
      <c r="CMP864" s="1"/>
      <c r="CMQ864" s="1"/>
      <c r="CMR864" s="1"/>
      <c r="CMS864" s="1"/>
      <c r="CMT864" s="1"/>
      <c r="CMU864" s="1"/>
      <c r="CMV864" s="1"/>
      <c r="CMW864" s="1"/>
      <c r="CMX864" s="1"/>
      <c r="CMY864" s="1"/>
      <c r="CMZ864" s="1"/>
      <c r="CNA864" s="1"/>
      <c r="CNB864" s="1"/>
      <c r="CNC864" s="1"/>
      <c r="CND864" s="1"/>
      <c r="CNE864" s="1"/>
      <c r="CNF864" s="1"/>
      <c r="CNG864" s="1"/>
      <c r="CNH864" s="1"/>
      <c r="CNI864" s="1"/>
      <c r="CNJ864" s="1"/>
      <c r="CNK864" s="1"/>
      <c r="CNL864" s="1"/>
      <c r="CNM864" s="1"/>
      <c r="CNN864" s="1"/>
      <c r="CNO864" s="1"/>
      <c r="CNP864" s="1"/>
      <c r="CNQ864" s="1"/>
      <c r="CNR864" s="1"/>
      <c r="CNS864" s="1"/>
      <c r="CNT864" s="1"/>
      <c r="CNU864" s="1"/>
      <c r="CNV864" s="1"/>
      <c r="CNW864" s="1"/>
      <c r="CNX864" s="1"/>
      <c r="CNY864" s="1"/>
      <c r="CNZ864" s="1"/>
      <c r="COA864" s="1"/>
      <c r="COB864" s="1"/>
      <c r="COC864" s="1"/>
      <c r="COD864" s="1"/>
      <c r="COE864" s="1"/>
      <c r="COF864" s="1"/>
      <c r="COG864" s="1"/>
      <c r="COH864" s="1"/>
      <c r="COI864" s="1"/>
      <c r="COJ864" s="1"/>
      <c r="COK864" s="1"/>
      <c r="COL864" s="1"/>
      <c r="COM864" s="1"/>
      <c r="CON864" s="1"/>
      <c r="COO864" s="1"/>
      <c r="COP864" s="1"/>
      <c r="COQ864" s="1"/>
      <c r="COR864" s="1"/>
      <c r="COS864" s="1"/>
      <c r="COT864" s="1"/>
      <c r="COU864" s="1"/>
      <c r="COV864" s="1"/>
      <c r="COW864" s="1"/>
      <c r="COX864" s="1"/>
      <c r="COY864" s="1"/>
      <c r="COZ864" s="1"/>
      <c r="CPA864" s="1"/>
      <c r="CPB864" s="1"/>
      <c r="CPC864" s="1"/>
      <c r="CPD864" s="1"/>
      <c r="CPE864" s="1"/>
      <c r="CPF864" s="1"/>
      <c r="CPG864" s="1"/>
      <c r="CPH864" s="1"/>
      <c r="CPI864" s="1"/>
      <c r="CPJ864" s="1"/>
      <c r="CPK864" s="1"/>
      <c r="CPL864" s="1"/>
      <c r="CPM864" s="1"/>
      <c r="CPN864" s="1"/>
      <c r="CPO864" s="1"/>
      <c r="CPP864" s="1"/>
      <c r="CPQ864" s="1"/>
      <c r="CPR864" s="1"/>
      <c r="CPS864" s="1"/>
      <c r="CPT864" s="1"/>
      <c r="CPU864" s="1"/>
      <c r="CPV864" s="1"/>
      <c r="CPW864" s="1"/>
      <c r="CPX864" s="1"/>
      <c r="CPY864" s="1"/>
      <c r="CPZ864" s="1"/>
      <c r="CQA864" s="1"/>
      <c r="CQB864" s="1"/>
      <c r="CQC864" s="1"/>
      <c r="CQD864" s="1"/>
      <c r="CQE864" s="1"/>
      <c r="CQF864" s="1"/>
      <c r="CQG864" s="1"/>
      <c r="CQH864" s="1"/>
      <c r="CQI864" s="1"/>
      <c r="CQJ864" s="1"/>
      <c r="CQK864" s="1"/>
      <c r="CQL864" s="1"/>
      <c r="CQM864" s="1"/>
      <c r="CQN864" s="1"/>
      <c r="CQO864" s="1"/>
      <c r="CQP864" s="1"/>
      <c r="CQQ864" s="1"/>
      <c r="CQR864" s="1"/>
      <c r="CQS864" s="1"/>
      <c r="CQT864" s="1"/>
      <c r="CQU864" s="1"/>
      <c r="CQV864" s="1"/>
      <c r="CQW864" s="1"/>
      <c r="CQX864" s="1"/>
      <c r="CQY864" s="1"/>
      <c r="CQZ864" s="1"/>
      <c r="CRA864" s="1"/>
      <c r="CRB864" s="1"/>
      <c r="CRC864" s="1"/>
      <c r="CRD864" s="1"/>
      <c r="CRE864" s="1"/>
      <c r="CRF864" s="1"/>
      <c r="CRG864" s="1"/>
      <c r="CRH864" s="1"/>
      <c r="CRI864" s="1"/>
      <c r="CRJ864" s="1"/>
      <c r="CRK864" s="1"/>
      <c r="CRL864" s="1"/>
      <c r="CRM864" s="1"/>
      <c r="CRN864" s="1"/>
      <c r="CRO864" s="1"/>
      <c r="CRP864" s="1"/>
      <c r="CRQ864" s="1"/>
      <c r="CRR864" s="1"/>
      <c r="CRS864" s="1"/>
      <c r="CRT864" s="1"/>
      <c r="CRU864" s="1"/>
      <c r="CRV864" s="1"/>
      <c r="CRW864" s="1"/>
      <c r="CRX864" s="1"/>
      <c r="CRY864" s="1"/>
      <c r="CRZ864" s="1"/>
      <c r="CSA864" s="1"/>
      <c r="CSB864" s="1"/>
      <c r="CSC864" s="1"/>
      <c r="CSD864" s="1"/>
      <c r="CSE864" s="1"/>
      <c r="CSF864" s="1"/>
      <c r="CSG864" s="1"/>
      <c r="CSH864" s="1"/>
      <c r="CSI864" s="1"/>
      <c r="CSJ864" s="1"/>
      <c r="CSK864" s="1"/>
      <c r="CSL864" s="1"/>
      <c r="CSM864" s="1"/>
      <c r="CSN864" s="1"/>
      <c r="CSO864" s="1"/>
      <c r="CSP864" s="1"/>
      <c r="CSQ864" s="1"/>
      <c r="CSR864" s="1"/>
      <c r="CSS864" s="1"/>
      <c r="CST864" s="1"/>
      <c r="CSU864" s="1"/>
      <c r="CSV864" s="1"/>
      <c r="CSW864" s="1"/>
      <c r="CSX864" s="1"/>
      <c r="CSY864" s="1"/>
      <c r="CSZ864" s="1"/>
      <c r="CTA864" s="1"/>
      <c r="CTB864" s="1"/>
      <c r="CTC864" s="1"/>
      <c r="CTD864" s="1"/>
      <c r="CTE864" s="1"/>
      <c r="CTF864" s="1"/>
      <c r="CTG864" s="1"/>
      <c r="CTH864" s="1"/>
      <c r="CTI864" s="1"/>
      <c r="CTJ864" s="1"/>
      <c r="CTK864" s="1"/>
      <c r="CTL864" s="1"/>
      <c r="CTM864" s="1"/>
      <c r="CTN864" s="1"/>
      <c r="CTO864" s="1"/>
      <c r="CTP864" s="1"/>
      <c r="CTQ864" s="1"/>
      <c r="CTR864" s="1"/>
      <c r="CTS864" s="1"/>
      <c r="CTT864" s="1"/>
      <c r="CTU864" s="1"/>
      <c r="CTV864" s="1"/>
      <c r="CTW864" s="1"/>
      <c r="CTX864" s="1"/>
      <c r="CTY864" s="1"/>
      <c r="CTZ864" s="1"/>
      <c r="CUA864" s="1"/>
      <c r="CUB864" s="1"/>
      <c r="CUC864" s="1"/>
      <c r="CUD864" s="1"/>
      <c r="CUE864" s="1"/>
      <c r="CUF864" s="1"/>
      <c r="CUG864" s="1"/>
      <c r="CUH864" s="1"/>
      <c r="CUI864" s="1"/>
      <c r="CUJ864" s="1"/>
      <c r="CUK864" s="1"/>
      <c r="CUL864" s="1"/>
      <c r="CUM864" s="1"/>
      <c r="CUN864" s="1"/>
      <c r="CUO864" s="1"/>
      <c r="CUP864" s="1"/>
      <c r="CUQ864" s="1"/>
      <c r="CUR864" s="1"/>
      <c r="CUS864" s="1"/>
      <c r="CUT864" s="1"/>
      <c r="CUU864" s="1"/>
      <c r="CUV864" s="1"/>
      <c r="CUW864" s="1"/>
      <c r="CUX864" s="1"/>
      <c r="CUY864" s="1"/>
      <c r="CUZ864" s="1"/>
      <c r="CVA864" s="1"/>
      <c r="CVB864" s="1"/>
      <c r="CVC864" s="1"/>
      <c r="CVD864" s="1"/>
      <c r="CVE864" s="1"/>
      <c r="CVF864" s="1"/>
      <c r="CVG864" s="1"/>
      <c r="CVH864" s="1"/>
      <c r="CVI864" s="1"/>
      <c r="CVJ864" s="1"/>
      <c r="CVK864" s="1"/>
      <c r="CVL864" s="1"/>
      <c r="CVM864" s="1"/>
      <c r="CVN864" s="1"/>
      <c r="CVO864" s="1"/>
      <c r="CVP864" s="1"/>
      <c r="CVQ864" s="1"/>
      <c r="CVR864" s="1"/>
      <c r="CVS864" s="1"/>
      <c r="CVT864" s="1"/>
      <c r="CVU864" s="1"/>
      <c r="CVV864" s="1"/>
      <c r="CVW864" s="1"/>
      <c r="CVX864" s="1"/>
      <c r="CVY864" s="1"/>
      <c r="CVZ864" s="1"/>
      <c r="CWA864" s="1"/>
      <c r="CWB864" s="1"/>
      <c r="CWC864" s="1"/>
      <c r="CWD864" s="1"/>
      <c r="CWE864" s="1"/>
      <c r="CWF864" s="1"/>
      <c r="CWG864" s="1"/>
      <c r="CWH864" s="1"/>
      <c r="CWI864" s="1"/>
      <c r="CWJ864" s="1"/>
      <c r="CWK864" s="1"/>
      <c r="CWL864" s="1"/>
      <c r="CWM864" s="1"/>
      <c r="CWN864" s="1"/>
      <c r="CWO864" s="1"/>
      <c r="CWP864" s="1"/>
      <c r="CWQ864" s="1"/>
      <c r="CWR864" s="1"/>
      <c r="CWS864" s="1"/>
      <c r="CWT864" s="1"/>
      <c r="CWU864" s="1"/>
      <c r="CWV864" s="1"/>
      <c r="CWW864" s="1"/>
      <c r="CWX864" s="1"/>
      <c r="CWY864" s="1"/>
      <c r="CWZ864" s="1"/>
      <c r="CXA864" s="1"/>
      <c r="CXB864" s="1"/>
      <c r="CXC864" s="1"/>
      <c r="CXD864" s="1"/>
      <c r="CXE864" s="1"/>
      <c r="CXF864" s="1"/>
      <c r="CXG864" s="1"/>
      <c r="CXH864" s="1"/>
      <c r="CXI864" s="1"/>
      <c r="CXJ864" s="1"/>
      <c r="CXK864" s="1"/>
      <c r="CXL864" s="1"/>
      <c r="CXM864" s="1"/>
      <c r="CXN864" s="1"/>
      <c r="CXO864" s="1"/>
      <c r="CXP864" s="1"/>
      <c r="CXQ864" s="1"/>
      <c r="CXR864" s="1"/>
      <c r="CXS864" s="1"/>
      <c r="CXT864" s="1"/>
      <c r="CXU864" s="1"/>
      <c r="CXV864" s="1"/>
      <c r="CXW864" s="1"/>
      <c r="CXX864" s="1"/>
      <c r="CXY864" s="1"/>
      <c r="CXZ864" s="1"/>
      <c r="CYA864" s="1"/>
      <c r="CYB864" s="1"/>
      <c r="CYC864" s="1"/>
      <c r="CYD864" s="1"/>
      <c r="CYE864" s="1"/>
      <c r="CYF864" s="1"/>
      <c r="CYG864" s="1"/>
      <c r="CYH864" s="1"/>
      <c r="CYI864" s="1"/>
      <c r="CYJ864" s="1"/>
      <c r="CYK864" s="1"/>
      <c r="CYL864" s="1"/>
      <c r="CYM864" s="1"/>
      <c r="CYN864" s="1"/>
      <c r="CYO864" s="1"/>
      <c r="CYP864" s="1"/>
      <c r="CYQ864" s="1"/>
      <c r="CYR864" s="1"/>
      <c r="CYS864" s="1"/>
      <c r="CYT864" s="1"/>
      <c r="CYU864" s="1"/>
      <c r="CYV864" s="1"/>
      <c r="CYW864" s="1"/>
      <c r="CYX864" s="1"/>
      <c r="CYY864" s="1"/>
      <c r="CYZ864" s="1"/>
      <c r="CZA864" s="1"/>
      <c r="CZB864" s="1"/>
      <c r="CZC864" s="1"/>
      <c r="CZD864" s="1"/>
      <c r="CZE864" s="1"/>
      <c r="CZF864" s="1"/>
      <c r="CZG864" s="1"/>
      <c r="CZH864" s="1"/>
      <c r="CZI864" s="1"/>
      <c r="CZJ864" s="1"/>
      <c r="CZK864" s="1"/>
      <c r="CZL864" s="1"/>
      <c r="CZM864" s="1"/>
      <c r="CZN864" s="1"/>
      <c r="CZO864" s="1"/>
      <c r="CZP864" s="1"/>
      <c r="CZQ864" s="1"/>
      <c r="CZR864" s="1"/>
      <c r="CZS864" s="1"/>
      <c r="CZT864" s="1"/>
      <c r="CZU864" s="1"/>
      <c r="CZV864" s="1"/>
      <c r="CZW864" s="1"/>
      <c r="CZX864" s="1"/>
      <c r="CZY864" s="1"/>
      <c r="CZZ864" s="1"/>
      <c r="DAA864" s="1"/>
      <c r="DAB864" s="1"/>
      <c r="DAC864" s="1"/>
      <c r="DAD864" s="1"/>
      <c r="DAE864" s="1"/>
      <c r="DAF864" s="1"/>
      <c r="DAG864" s="1"/>
      <c r="DAH864" s="1"/>
      <c r="DAI864" s="1"/>
      <c r="DAJ864" s="1"/>
      <c r="DAK864" s="1"/>
      <c r="DAL864" s="1"/>
      <c r="DAM864" s="1"/>
      <c r="DAN864" s="1"/>
      <c r="DAO864" s="1"/>
      <c r="DAP864" s="1"/>
      <c r="DAQ864" s="1"/>
      <c r="DAR864" s="1"/>
      <c r="DAS864" s="1"/>
      <c r="DAT864" s="1"/>
      <c r="DAU864" s="1"/>
      <c r="DAV864" s="1"/>
      <c r="DAW864" s="1"/>
      <c r="DAX864" s="1"/>
      <c r="DAY864" s="1"/>
      <c r="DAZ864" s="1"/>
      <c r="DBA864" s="1"/>
      <c r="DBB864" s="1"/>
      <c r="DBC864" s="1"/>
      <c r="DBD864" s="1"/>
      <c r="DBE864" s="1"/>
      <c r="DBF864" s="1"/>
      <c r="DBG864" s="1"/>
      <c r="DBH864" s="1"/>
      <c r="DBI864" s="1"/>
      <c r="DBJ864" s="1"/>
      <c r="DBK864" s="1"/>
      <c r="DBL864" s="1"/>
      <c r="DBM864" s="1"/>
      <c r="DBN864" s="1"/>
      <c r="DBO864" s="1"/>
      <c r="DBP864" s="1"/>
      <c r="DBQ864" s="1"/>
      <c r="DBR864" s="1"/>
      <c r="DBS864" s="1"/>
      <c r="DBT864" s="1"/>
      <c r="DBU864" s="1"/>
      <c r="DBV864" s="1"/>
      <c r="DBW864" s="1"/>
      <c r="DBX864" s="1"/>
      <c r="DBY864" s="1"/>
      <c r="DBZ864" s="1"/>
      <c r="DCA864" s="1"/>
      <c r="DCB864" s="1"/>
      <c r="DCC864" s="1"/>
      <c r="DCD864" s="1"/>
      <c r="DCE864" s="1"/>
      <c r="DCF864" s="1"/>
      <c r="DCG864" s="1"/>
      <c r="DCH864" s="1"/>
      <c r="DCI864" s="1"/>
      <c r="DCJ864" s="1"/>
      <c r="DCK864" s="1"/>
      <c r="DCL864" s="1"/>
      <c r="DCM864" s="1"/>
      <c r="DCN864" s="1"/>
      <c r="DCO864" s="1"/>
      <c r="DCP864" s="1"/>
      <c r="DCQ864" s="1"/>
      <c r="DCR864" s="1"/>
      <c r="DCS864" s="1"/>
      <c r="DCT864" s="1"/>
      <c r="DCU864" s="1"/>
      <c r="DCV864" s="1"/>
      <c r="DCW864" s="1"/>
      <c r="DCX864" s="1"/>
      <c r="DCY864" s="1"/>
      <c r="DCZ864" s="1"/>
      <c r="DDA864" s="1"/>
      <c r="DDB864" s="1"/>
      <c r="DDC864" s="1"/>
      <c r="DDD864" s="1"/>
      <c r="DDE864" s="1"/>
      <c r="DDF864" s="1"/>
      <c r="DDG864" s="1"/>
      <c r="DDH864" s="1"/>
      <c r="DDI864" s="1"/>
      <c r="DDJ864" s="1"/>
      <c r="DDK864" s="1"/>
      <c r="DDL864" s="1"/>
      <c r="DDM864" s="1"/>
      <c r="DDN864" s="1"/>
      <c r="DDO864" s="1"/>
      <c r="DDP864" s="1"/>
      <c r="DDQ864" s="1"/>
      <c r="DDR864" s="1"/>
      <c r="DDS864" s="1"/>
      <c r="DDT864" s="1"/>
      <c r="DDU864" s="1"/>
      <c r="DDV864" s="1"/>
      <c r="DDW864" s="1"/>
      <c r="DDX864" s="1"/>
      <c r="DDY864" s="1"/>
      <c r="DDZ864" s="1"/>
      <c r="DEA864" s="1"/>
      <c r="DEB864" s="1"/>
      <c r="DEC864" s="1"/>
      <c r="DED864" s="1"/>
      <c r="DEE864" s="1"/>
      <c r="DEF864" s="1"/>
      <c r="DEG864" s="1"/>
      <c r="DEH864" s="1"/>
      <c r="DEI864" s="1"/>
      <c r="DEJ864" s="1"/>
      <c r="DEK864" s="1"/>
      <c r="DEL864" s="1"/>
      <c r="DEM864" s="1"/>
      <c r="DEN864" s="1"/>
      <c r="DEO864" s="1"/>
      <c r="DEP864" s="1"/>
      <c r="DEQ864" s="1"/>
      <c r="DER864" s="1"/>
      <c r="DES864" s="1"/>
      <c r="DET864" s="1"/>
      <c r="DEU864" s="1"/>
      <c r="DEV864" s="1"/>
      <c r="DEW864" s="1"/>
      <c r="DEX864" s="1"/>
      <c r="DEY864" s="1"/>
      <c r="DEZ864" s="1"/>
      <c r="DFA864" s="1"/>
      <c r="DFB864" s="1"/>
      <c r="DFC864" s="1"/>
      <c r="DFD864" s="1"/>
      <c r="DFE864" s="1"/>
      <c r="DFF864" s="1"/>
      <c r="DFG864" s="1"/>
      <c r="DFH864" s="1"/>
      <c r="DFI864" s="1"/>
      <c r="DFJ864" s="1"/>
      <c r="DFK864" s="1"/>
      <c r="DFL864" s="1"/>
      <c r="DFM864" s="1"/>
      <c r="DFN864" s="1"/>
      <c r="DFO864" s="1"/>
      <c r="DFP864" s="1"/>
      <c r="DFQ864" s="1"/>
      <c r="DFR864" s="1"/>
      <c r="DFS864" s="1"/>
      <c r="DFT864" s="1"/>
      <c r="DFU864" s="1"/>
      <c r="DFV864" s="1"/>
      <c r="DFW864" s="1"/>
      <c r="DFX864" s="1"/>
      <c r="DFY864" s="1"/>
      <c r="DFZ864" s="1"/>
      <c r="DGA864" s="1"/>
      <c r="DGB864" s="1"/>
      <c r="DGC864" s="1"/>
      <c r="DGD864" s="1"/>
      <c r="DGE864" s="1"/>
      <c r="DGF864" s="1"/>
      <c r="DGG864" s="1"/>
      <c r="DGH864" s="1"/>
      <c r="DGI864" s="1"/>
      <c r="DGJ864" s="1"/>
      <c r="DGK864" s="1"/>
      <c r="DGL864" s="1"/>
      <c r="DGM864" s="1"/>
      <c r="DGN864" s="1"/>
      <c r="DGO864" s="1"/>
      <c r="DGP864" s="1"/>
      <c r="DGQ864" s="1"/>
      <c r="DGR864" s="1"/>
      <c r="DGS864" s="1"/>
      <c r="DGT864" s="1"/>
      <c r="DGU864" s="1"/>
      <c r="DGV864" s="1"/>
      <c r="DGW864" s="1"/>
      <c r="DGX864" s="1"/>
      <c r="DGY864" s="1"/>
      <c r="DGZ864" s="1"/>
      <c r="DHA864" s="1"/>
      <c r="DHB864" s="1"/>
      <c r="DHC864" s="1"/>
      <c r="DHD864" s="1"/>
      <c r="DHE864" s="1"/>
      <c r="DHF864" s="1"/>
      <c r="DHG864" s="1"/>
      <c r="DHH864" s="1"/>
      <c r="DHI864" s="1"/>
      <c r="DHJ864" s="1"/>
      <c r="DHK864" s="1"/>
      <c r="DHL864" s="1"/>
      <c r="DHM864" s="1"/>
      <c r="DHN864" s="1"/>
      <c r="DHO864" s="1"/>
      <c r="DHP864" s="1"/>
      <c r="DHQ864" s="1"/>
      <c r="DHR864" s="1"/>
      <c r="DHS864" s="1"/>
      <c r="DHT864" s="1"/>
      <c r="DHU864" s="1"/>
      <c r="DHV864" s="1"/>
      <c r="DHW864" s="1"/>
      <c r="DHX864" s="1"/>
      <c r="DHY864" s="1"/>
      <c r="DHZ864" s="1"/>
      <c r="DIA864" s="1"/>
      <c r="DIB864" s="1"/>
      <c r="DIC864" s="1"/>
      <c r="DID864" s="1"/>
      <c r="DIE864" s="1"/>
      <c r="DIF864" s="1"/>
      <c r="DIG864" s="1"/>
      <c r="DIH864" s="1"/>
      <c r="DII864" s="1"/>
      <c r="DIJ864" s="1"/>
      <c r="DIK864" s="1"/>
      <c r="DIL864" s="1"/>
      <c r="DIM864" s="1"/>
      <c r="DIN864" s="1"/>
      <c r="DIO864" s="1"/>
      <c r="DIP864" s="1"/>
      <c r="DIQ864" s="1"/>
      <c r="DIR864" s="1"/>
      <c r="DIS864" s="1"/>
      <c r="DIT864" s="1"/>
      <c r="DIU864" s="1"/>
      <c r="DIV864" s="1"/>
      <c r="DIW864" s="1"/>
      <c r="DIX864" s="1"/>
      <c r="DIY864" s="1"/>
      <c r="DIZ864" s="1"/>
      <c r="DJA864" s="1"/>
      <c r="DJB864" s="1"/>
      <c r="DJC864" s="1"/>
      <c r="DJD864" s="1"/>
      <c r="DJE864" s="1"/>
      <c r="DJF864" s="1"/>
      <c r="DJG864" s="1"/>
      <c r="DJH864" s="1"/>
      <c r="DJI864" s="1"/>
      <c r="DJJ864" s="1"/>
      <c r="DJK864" s="1"/>
      <c r="DJL864" s="1"/>
      <c r="DJM864" s="1"/>
      <c r="DJN864" s="1"/>
      <c r="DJO864" s="1"/>
      <c r="DJP864" s="1"/>
      <c r="DJQ864" s="1"/>
      <c r="DJR864" s="1"/>
      <c r="DJS864" s="1"/>
      <c r="DJT864" s="1"/>
      <c r="DJU864" s="1"/>
      <c r="DJV864" s="1"/>
      <c r="DJW864" s="1"/>
      <c r="DJX864" s="1"/>
      <c r="DJY864" s="1"/>
      <c r="DJZ864" s="1"/>
      <c r="DKA864" s="1"/>
      <c r="DKB864" s="1"/>
      <c r="DKC864" s="1"/>
      <c r="DKD864" s="1"/>
      <c r="DKE864" s="1"/>
      <c r="DKF864" s="1"/>
      <c r="DKG864" s="1"/>
      <c r="DKH864" s="1"/>
      <c r="DKI864" s="1"/>
      <c r="DKJ864" s="1"/>
      <c r="DKK864" s="1"/>
      <c r="DKL864" s="1"/>
      <c r="DKM864" s="1"/>
      <c r="DKN864" s="1"/>
      <c r="DKO864" s="1"/>
      <c r="DKP864" s="1"/>
      <c r="DKQ864" s="1"/>
      <c r="DKR864" s="1"/>
      <c r="DKS864" s="1"/>
      <c r="DKT864" s="1"/>
      <c r="DKU864" s="1"/>
      <c r="DKV864" s="1"/>
      <c r="DKW864" s="1"/>
      <c r="DKX864" s="1"/>
      <c r="DKY864" s="1"/>
      <c r="DKZ864" s="1"/>
      <c r="DLA864" s="1"/>
      <c r="DLB864" s="1"/>
      <c r="DLC864" s="1"/>
      <c r="DLD864" s="1"/>
      <c r="DLE864" s="1"/>
      <c r="DLF864" s="1"/>
      <c r="DLG864" s="1"/>
      <c r="DLH864" s="1"/>
      <c r="DLI864" s="1"/>
      <c r="DLJ864" s="1"/>
      <c r="DLK864" s="1"/>
      <c r="DLL864" s="1"/>
      <c r="DLM864" s="1"/>
      <c r="DLN864" s="1"/>
      <c r="DLO864" s="1"/>
      <c r="DLP864" s="1"/>
      <c r="DLQ864" s="1"/>
      <c r="DLR864" s="1"/>
      <c r="DLS864" s="1"/>
      <c r="DLT864" s="1"/>
      <c r="DLU864" s="1"/>
      <c r="DLV864" s="1"/>
      <c r="DLW864" s="1"/>
      <c r="DLX864" s="1"/>
      <c r="DLY864" s="1"/>
      <c r="DLZ864" s="1"/>
      <c r="DMA864" s="1"/>
      <c r="DMB864" s="1"/>
      <c r="DMC864" s="1"/>
      <c r="DMD864" s="1"/>
      <c r="DME864" s="1"/>
      <c r="DMF864" s="1"/>
      <c r="DMG864" s="1"/>
      <c r="DMH864" s="1"/>
      <c r="DMI864" s="1"/>
      <c r="DMJ864" s="1"/>
      <c r="DMK864" s="1"/>
      <c r="DML864" s="1"/>
      <c r="DMM864" s="1"/>
      <c r="DMN864" s="1"/>
      <c r="DMO864" s="1"/>
      <c r="DMP864" s="1"/>
      <c r="DMQ864" s="1"/>
      <c r="DMR864" s="1"/>
      <c r="DMS864" s="1"/>
      <c r="DMT864" s="1"/>
      <c r="DMU864" s="1"/>
      <c r="DMV864" s="1"/>
      <c r="DMW864" s="1"/>
      <c r="DMX864" s="1"/>
      <c r="DMY864" s="1"/>
      <c r="DMZ864" s="1"/>
      <c r="DNA864" s="1"/>
      <c r="DNB864" s="1"/>
      <c r="DNC864" s="1"/>
      <c r="DND864" s="1"/>
      <c r="DNE864" s="1"/>
      <c r="DNF864" s="1"/>
      <c r="DNG864" s="1"/>
      <c r="DNH864" s="1"/>
      <c r="DNI864" s="1"/>
      <c r="DNJ864" s="1"/>
      <c r="DNK864" s="1"/>
      <c r="DNL864" s="1"/>
      <c r="DNM864" s="1"/>
      <c r="DNN864" s="1"/>
      <c r="DNO864" s="1"/>
      <c r="DNP864" s="1"/>
      <c r="DNQ864" s="1"/>
      <c r="DNR864" s="1"/>
      <c r="DNS864" s="1"/>
      <c r="DNT864" s="1"/>
      <c r="DNU864" s="1"/>
      <c r="DNV864" s="1"/>
      <c r="DNW864" s="1"/>
      <c r="DNX864" s="1"/>
      <c r="DNY864" s="1"/>
      <c r="DNZ864" s="1"/>
      <c r="DOA864" s="1"/>
      <c r="DOB864" s="1"/>
      <c r="DOC864" s="1"/>
      <c r="DOD864" s="1"/>
      <c r="DOE864" s="1"/>
      <c r="DOF864" s="1"/>
      <c r="DOG864" s="1"/>
      <c r="DOH864" s="1"/>
      <c r="DOI864" s="1"/>
      <c r="DOJ864" s="1"/>
      <c r="DOK864" s="1"/>
      <c r="DOL864" s="1"/>
      <c r="DOM864" s="1"/>
      <c r="DON864" s="1"/>
      <c r="DOO864" s="1"/>
      <c r="DOP864" s="1"/>
      <c r="DOQ864" s="1"/>
      <c r="DOR864" s="1"/>
      <c r="DOS864" s="1"/>
      <c r="DOT864" s="1"/>
      <c r="DOU864" s="1"/>
      <c r="DOV864" s="1"/>
      <c r="DOW864" s="1"/>
      <c r="DOX864" s="1"/>
      <c r="DOY864" s="1"/>
      <c r="DOZ864" s="1"/>
      <c r="DPA864" s="1"/>
      <c r="DPB864" s="1"/>
      <c r="DPC864" s="1"/>
      <c r="DPD864" s="1"/>
      <c r="DPE864" s="1"/>
      <c r="DPF864" s="1"/>
      <c r="DPG864" s="1"/>
      <c r="DPH864" s="1"/>
      <c r="DPI864" s="1"/>
      <c r="DPJ864" s="1"/>
      <c r="DPK864" s="1"/>
      <c r="DPL864" s="1"/>
      <c r="DPM864" s="1"/>
      <c r="DPN864" s="1"/>
      <c r="DPO864" s="1"/>
      <c r="DPP864" s="1"/>
      <c r="DPQ864" s="1"/>
      <c r="DPR864" s="1"/>
      <c r="DPS864" s="1"/>
      <c r="DPT864" s="1"/>
      <c r="DPU864" s="1"/>
      <c r="DPV864" s="1"/>
      <c r="DPW864" s="1"/>
      <c r="DPX864" s="1"/>
      <c r="DPY864" s="1"/>
      <c r="DPZ864" s="1"/>
      <c r="DQA864" s="1"/>
      <c r="DQB864" s="1"/>
      <c r="DQC864" s="1"/>
      <c r="DQD864" s="1"/>
      <c r="DQE864" s="1"/>
      <c r="DQF864" s="1"/>
      <c r="DQG864" s="1"/>
      <c r="DQH864" s="1"/>
      <c r="DQI864" s="1"/>
      <c r="DQJ864" s="1"/>
      <c r="DQK864" s="1"/>
      <c r="DQL864" s="1"/>
      <c r="DQM864" s="1"/>
      <c r="DQN864" s="1"/>
      <c r="DQO864" s="1"/>
      <c r="DQP864" s="1"/>
      <c r="DQQ864" s="1"/>
      <c r="DQR864" s="1"/>
      <c r="DQS864" s="1"/>
      <c r="DQT864" s="1"/>
      <c r="DQU864" s="1"/>
      <c r="DQV864" s="1"/>
      <c r="DQW864" s="1"/>
      <c r="DQX864" s="1"/>
      <c r="DQY864" s="1"/>
      <c r="DQZ864" s="1"/>
      <c r="DRA864" s="1"/>
      <c r="DRB864" s="1"/>
      <c r="DRC864" s="1"/>
      <c r="DRD864" s="1"/>
      <c r="DRE864" s="1"/>
      <c r="DRF864" s="1"/>
      <c r="DRG864" s="1"/>
      <c r="DRH864" s="1"/>
      <c r="DRI864" s="1"/>
      <c r="DRJ864" s="1"/>
      <c r="DRK864" s="1"/>
      <c r="DRL864" s="1"/>
      <c r="DRM864" s="1"/>
      <c r="DRN864" s="1"/>
      <c r="DRO864" s="1"/>
      <c r="DRP864" s="1"/>
      <c r="DRQ864" s="1"/>
      <c r="DRR864" s="1"/>
      <c r="DRS864" s="1"/>
      <c r="DRT864" s="1"/>
      <c r="DRU864" s="1"/>
      <c r="DRV864" s="1"/>
      <c r="DRW864" s="1"/>
      <c r="DRX864" s="1"/>
      <c r="DRY864" s="1"/>
      <c r="DRZ864" s="1"/>
      <c r="DSA864" s="1"/>
      <c r="DSB864" s="1"/>
      <c r="DSC864" s="1"/>
      <c r="DSD864" s="1"/>
      <c r="DSE864" s="1"/>
      <c r="DSF864" s="1"/>
      <c r="DSG864" s="1"/>
      <c r="DSH864" s="1"/>
      <c r="DSI864" s="1"/>
      <c r="DSJ864" s="1"/>
      <c r="DSK864" s="1"/>
      <c r="DSL864" s="1"/>
      <c r="DSM864" s="1"/>
      <c r="DSN864" s="1"/>
      <c r="DSO864" s="1"/>
      <c r="DSP864" s="1"/>
      <c r="DSQ864" s="1"/>
      <c r="DSR864" s="1"/>
      <c r="DSS864" s="1"/>
      <c r="DST864" s="1"/>
      <c r="DSU864" s="1"/>
      <c r="DSV864" s="1"/>
      <c r="DSW864" s="1"/>
      <c r="DSX864" s="1"/>
      <c r="DSY864" s="1"/>
      <c r="DSZ864" s="1"/>
      <c r="DTA864" s="1"/>
      <c r="DTB864" s="1"/>
      <c r="DTC864" s="1"/>
      <c r="DTD864" s="1"/>
      <c r="DTE864" s="1"/>
      <c r="DTF864" s="1"/>
      <c r="DTG864" s="1"/>
      <c r="DTH864" s="1"/>
      <c r="DTI864" s="1"/>
      <c r="DTJ864" s="1"/>
      <c r="DTK864" s="1"/>
      <c r="DTL864" s="1"/>
      <c r="DTM864" s="1"/>
      <c r="DTN864" s="1"/>
      <c r="DTO864" s="1"/>
      <c r="DTP864" s="1"/>
      <c r="DTQ864" s="1"/>
      <c r="DTR864" s="1"/>
      <c r="DTS864" s="1"/>
      <c r="DTT864" s="1"/>
      <c r="DTU864" s="1"/>
      <c r="DTV864" s="1"/>
      <c r="DTW864" s="1"/>
      <c r="DTX864" s="1"/>
      <c r="DTY864" s="1"/>
      <c r="DTZ864" s="1"/>
      <c r="DUA864" s="1"/>
      <c r="DUB864" s="1"/>
      <c r="DUC864" s="1"/>
      <c r="DUD864" s="1"/>
      <c r="DUE864" s="1"/>
      <c r="DUF864" s="1"/>
      <c r="DUG864" s="1"/>
      <c r="DUH864" s="1"/>
      <c r="DUI864" s="1"/>
      <c r="DUJ864" s="1"/>
      <c r="DUK864" s="1"/>
      <c r="DUL864" s="1"/>
      <c r="DUM864" s="1"/>
      <c r="DUN864" s="1"/>
      <c r="DUO864" s="1"/>
      <c r="DUP864" s="1"/>
      <c r="DUQ864" s="1"/>
      <c r="DUR864" s="1"/>
      <c r="DUS864" s="1"/>
      <c r="DUT864" s="1"/>
      <c r="DUU864" s="1"/>
      <c r="DUV864" s="1"/>
      <c r="DUW864" s="1"/>
      <c r="DUX864" s="1"/>
      <c r="DUY864" s="1"/>
      <c r="DUZ864" s="1"/>
      <c r="DVA864" s="1"/>
      <c r="DVB864" s="1"/>
      <c r="DVC864" s="1"/>
      <c r="DVD864" s="1"/>
      <c r="DVE864" s="1"/>
      <c r="DVF864" s="1"/>
      <c r="DVG864" s="1"/>
      <c r="DVH864" s="1"/>
      <c r="DVI864" s="1"/>
      <c r="DVJ864" s="1"/>
      <c r="DVK864" s="1"/>
      <c r="DVL864" s="1"/>
      <c r="DVM864" s="1"/>
      <c r="DVN864" s="1"/>
      <c r="DVO864" s="1"/>
      <c r="DVP864" s="1"/>
      <c r="DVQ864" s="1"/>
      <c r="DVR864" s="1"/>
      <c r="DVS864" s="1"/>
      <c r="DVT864" s="1"/>
      <c r="DVU864" s="1"/>
      <c r="DVV864" s="1"/>
      <c r="DVW864" s="1"/>
      <c r="DVX864" s="1"/>
      <c r="DVY864" s="1"/>
      <c r="DVZ864" s="1"/>
      <c r="DWA864" s="1"/>
      <c r="DWB864" s="1"/>
      <c r="DWC864" s="1"/>
      <c r="DWD864" s="1"/>
      <c r="DWE864" s="1"/>
      <c r="DWF864" s="1"/>
      <c r="DWG864" s="1"/>
      <c r="DWH864" s="1"/>
      <c r="DWI864" s="1"/>
      <c r="DWJ864" s="1"/>
      <c r="DWK864" s="1"/>
      <c r="DWL864" s="1"/>
      <c r="DWM864" s="1"/>
      <c r="DWN864" s="1"/>
      <c r="DWO864" s="1"/>
      <c r="DWP864" s="1"/>
      <c r="DWQ864" s="1"/>
      <c r="DWR864" s="1"/>
      <c r="DWS864" s="1"/>
      <c r="DWT864" s="1"/>
      <c r="DWU864" s="1"/>
      <c r="DWV864" s="1"/>
      <c r="DWW864" s="1"/>
      <c r="DWX864" s="1"/>
      <c r="DWY864" s="1"/>
      <c r="DWZ864" s="1"/>
      <c r="DXA864" s="1"/>
      <c r="DXB864" s="1"/>
      <c r="DXC864" s="1"/>
      <c r="DXD864" s="1"/>
      <c r="DXE864" s="1"/>
      <c r="DXF864" s="1"/>
      <c r="DXG864" s="1"/>
      <c r="DXH864" s="1"/>
      <c r="DXI864" s="1"/>
      <c r="DXJ864" s="1"/>
      <c r="DXK864" s="1"/>
      <c r="DXL864" s="1"/>
      <c r="DXM864" s="1"/>
      <c r="DXN864" s="1"/>
      <c r="DXO864" s="1"/>
      <c r="DXP864" s="1"/>
      <c r="DXQ864" s="1"/>
      <c r="DXR864" s="1"/>
      <c r="DXS864" s="1"/>
      <c r="DXT864" s="1"/>
      <c r="DXU864" s="1"/>
      <c r="DXV864" s="1"/>
      <c r="DXW864" s="1"/>
      <c r="DXX864" s="1"/>
      <c r="DXY864" s="1"/>
      <c r="DXZ864" s="1"/>
      <c r="DYA864" s="1"/>
      <c r="DYB864" s="1"/>
      <c r="DYC864" s="1"/>
      <c r="DYD864" s="1"/>
      <c r="DYE864" s="1"/>
      <c r="DYF864" s="1"/>
      <c r="DYG864" s="1"/>
      <c r="DYH864" s="1"/>
      <c r="DYI864" s="1"/>
      <c r="DYJ864" s="1"/>
      <c r="DYK864" s="1"/>
      <c r="DYL864" s="1"/>
      <c r="DYM864" s="1"/>
      <c r="DYN864" s="1"/>
      <c r="DYO864" s="1"/>
      <c r="DYP864" s="1"/>
      <c r="DYQ864" s="1"/>
      <c r="DYR864" s="1"/>
      <c r="DYS864" s="1"/>
      <c r="DYT864" s="1"/>
      <c r="DYU864" s="1"/>
      <c r="DYV864" s="1"/>
      <c r="DYW864" s="1"/>
      <c r="DYX864" s="1"/>
      <c r="DYY864" s="1"/>
      <c r="DYZ864" s="1"/>
      <c r="DZA864" s="1"/>
      <c r="DZB864" s="1"/>
      <c r="DZC864" s="1"/>
      <c r="DZD864" s="1"/>
      <c r="DZE864" s="1"/>
      <c r="DZF864" s="1"/>
      <c r="DZG864" s="1"/>
      <c r="DZH864" s="1"/>
      <c r="DZI864" s="1"/>
      <c r="DZJ864" s="1"/>
      <c r="DZK864" s="1"/>
      <c r="DZL864" s="1"/>
      <c r="DZM864" s="1"/>
      <c r="DZN864" s="1"/>
      <c r="DZO864" s="1"/>
      <c r="DZP864" s="1"/>
      <c r="DZQ864" s="1"/>
      <c r="DZR864" s="1"/>
      <c r="DZS864" s="1"/>
      <c r="DZT864" s="1"/>
      <c r="DZU864" s="1"/>
      <c r="DZV864" s="1"/>
      <c r="DZW864" s="1"/>
      <c r="DZX864" s="1"/>
      <c r="DZY864" s="1"/>
      <c r="DZZ864" s="1"/>
      <c r="EAA864" s="1"/>
      <c r="EAB864" s="1"/>
      <c r="EAC864" s="1"/>
      <c r="EAD864" s="1"/>
      <c r="EAE864" s="1"/>
      <c r="EAF864" s="1"/>
      <c r="EAG864" s="1"/>
      <c r="EAH864" s="1"/>
      <c r="EAI864" s="1"/>
      <c r="EAJ864" s="1"/>
      <c r="EAK864" s="1"/>
      <c r="EAL864" s="1"/>
      <c r="EAM864" s="1"/>
      <c r="EAN864" s="1"/>
      <c r="EAO864" s="1"/>
      <c r="EAP864" s="1"/>
      <c r="EAQ864" s="1"/>
      <c r="EAR864" s="1"/>
      <c r="EAS864" s="1"/>
      <c r="EAT864" s="1"/>
      <c r="EAU864" s="1"/>
      <c r="EAV864" s="1"/>
      <c r="EAW864" s="1"/>
      <c r="EAX864" s="1"/>
      <c r="EAY864" s="1"/>
      <c r="EAZ864" s="1"/>
      <c r="EBA864" s="1"/>
      <c r="EBB864" s="1"/>
      <c r="EBC864" s="1"/>
      <c r="EBD864" s="1"/>
      <c r="EBE864" s="1"/>
      <c r="EBF864" s="1"/>
      <c r="EBG864" s="1"/>
      <c r="EBH864" s="1"/>
      <c r="EBI864" s="1"/>
      <c r="EBJ864" s="1"/>
      <c r="EBK864" s="1"/>
      <c r="EBL864" s="1"/>
      <c r="EBM864" s="1"/>
      <c r="EBN864" s="1"/>
      <c r="EBO864" s="1"/>
      <c r="EBP864" s="1"/>
      <c r="EBQ864" s="1"/>
      <c r="EBR864" s="1"/>
      <c r="EBS864" s="1"/>
      <c r="EBT864" s="1"/>
      <c r="EBU864" s="1"/>
      <c r="EBV864" s="1"/>
      <c r="EBW864" s="1"/>
      <c r="EBX864" s="1"/>
      <c r="EBY864" s="1"/>
      <c r="EBZ864" s="1"/>
      <c r="ECA864" s="1"/>
      <c r="ECB864" s="1"/>
      <c r="ECC864" s="1"/>
      <c r="ECD864" s="1"/>
      <c r="ECE864" s="1"/>
      <c r="ECF864" s="1"/>
      <c r="ECG864" s="1"/>
      <c r="ECH864" s="1"/>
      <c r="ECI864" s="1"/>
      <c r="ECJ864" s="1"/>
      <c r="ECK864" s="1"/>
      <c r="ECL864" s="1"/>
      <c r="ECM864" s="1"/>
      <c r="ECN864" s="1"/>
      <c r="ECO864" s="1"/>
      <c r="ECP864" s="1"/>
      <c r="ECQ864" s="1"/>
      <c r="ECR864" s="1"/>
      <c r="ECS864" s="1"/>
      <c r="ECT864" s="1"/>
      <c r="ECU864" s="1"/>
      <c r="ECV864" s="1"/>
      <c r="ECW864" s="1"/>
      <c r="ECX864" s="1"/>
      <c r="ECY864" s="1"/>
      <c r="ECZ864" s="1"/>
      <c r="EDA864" s="1"/>
      <c r="EDB864" s="1"/>
      <c r="EDC864" s="1"/>
      <c r="EDD864" s="1"/>
      <c r="EDE864" s="1"/>
      <c r="EDF864" s="1"/>
      <c r="EDG864" s="1"/>
      <c r="EDH864" s="1"/>
      <c r="EDI864" s="1"/>
      <c r="EDJ864" s="1"/>
      <c r="EDK864" s="1"/>
      <c r="EDL864" s="1"/>
      <c r="EDM864" s="1"/>
      <c r="EDN864" s="1"/>
      <c r="EDO864" s="1"/>
      <c r="EDP864" s="1"/>
      <c r="EDQ864" s="1"/>
      <c r="EDR864" s="1"/>
      <c r="EDS864" s="1"/>
      <c r="EDT864" s="1"/>
      <c r="EDU864" s="1"/>
      <c r="EDV864" s="1"/>
      <c r="EDW864" s="1"/>
      <c r="EDX864" s="1"/>
      <c r="EDY864" s="1"/>
      <c r="EDZ864" s="1"/>
      <c r="EEA864" s="1"/>
      <c r="EEB864" s="1"/>
      <c r="EEC864" s="1"/>
      <c r="EED864" s="1"/>
      <c r="EEE864" s="1"/>
      <c r="EEF864" s="1"/>
      <c r="EEG864" s="1"/>
      <c r="EEH864" s="1"/>
      <c r="EEI864" s="1"/>
      <c r="EEJ864" s="1"/>
      <c r="EEK864" s="1"/>
      <c r="EEL864" s="1"/>
      <c r="EEM864" s="1"/>
      <c r="EEN864" s="1"/>
      <c r="EEO864" s="1"/>
      <c r="EEP864" s="1"/>
      <c r="EEQ864" s="1"/>
      <c r="EER864" s="1"/>
      <c r="EES864" s="1"/>
      <c r="EET864" s="1"/>
      <c r="EEU864" s="1"/>
      <c r="EEV864" s="1"/>
      <c r="EEW864" s="1"/>
      <c r="EEX864" s="1"/>
      <c r="EEY864" s="1"/>
      <c r="EEZ864" s="1"/>
      <c r="EFA864" s="1"/>
      <c r="EFB864" s="1"/>
      <c r="EFC864" s="1"/>
      <c r="EFD864" s="1"/>
      <c r="EFE864" s="1"/>
      <c r="EFF864" s="1"/>
      <c r="EFG864" s="1"/>
      <c r="EFH864" s="1"/>
      <c r="EFI864" s="1"/>
      <c r="EFJ864" s="1"/>
      <c r="EFK864" s="1"/>
      <c r="EFL864" s="1"/>
      <c r="EFM864" s="1"/>
      <c r="EFN864" s="1"/>
      <c r="EFO864" s="1"/>
      <c r="EFP864" s="1"/>
      <c r="EFQ864" s="1"/>
      <c r="EFR864" s="1"/>
      <c r="EFS864" s="1"/>
      <c r="EFT864" s="1"/>
      <c r="EFU864" s="1"/>
      <c r="EFV864" s="1"/>
      <c r="EFW864" s="1"/>
      <c r="EFX864" s="1"/>
      <c r="EFY864" s="1"/>
      <c r="EFZ864" s="1"/>
      <c r="EGA864" s="1"/>
      <c r="EGB864" s="1"/>
      <c r="EGC864" s="1"/>
      <c r="EGD864" s="1"/>
      <c r="EGE864" s="1"/>
      <c r="EGF864" s="1"/>
      <c r="EGG864" s="1"/>
      <c r="EGH864" s="1"/>
      <c r="EGI864" s="1"/>
      <c r="EGJ864" s="1"/>
      <c r="EGK864" s="1"/>
      <c r="EGL864" s="1"/>
      <c r="EGM864" s="1"/>
      <c r="EGN864" s="1"/>
      <c r="EGO864" s="1"/>
      <c r="EGP864" s="1"/>
      <c r="EGQ864" s="1"/>
      <c r="EGR864" s="1"/>
      <c r="EGS864" s="1"/>
      <c r="EGT864" s="1"/>
      <c r="EGU864" s="1"/>
      <c r="EGV864" s="1"/>
      <c r="EGW864" s="1"/>
      <c r="EGX864" s="1"/>
      <c r="EGY864" s="1"/>
      <c r="EGZ864" s="1"/>
      <c r="EHA864" s="1"/>
      <c r="EHB864" s="1"/>
      <c r="EHC864" s="1"/>
      <c r="EHD864" s="1"/>
      <c r="EHE864" s="1"/>
      <c r="EHF864" s="1"/>
      <c r="EHG864" s="1"/>
      <c r="EHH864" s="1"/>
      <c r="EHI864" s="1"/>
      <c r="EHJ864" s="1"/>
      <c r="EHK864" s="1"/>
      <c r="EHL864" s="1"/>
      <c r="EHM864" s="1"/>
      <c r="EHN864" s="1"/>
      <c r="EHO864" s="1"/>
      <c r="EHP864" s="1"/>
      <c r="EHQ864" s="1"/>
      <c r="EHR864" s="1"/>
      <c r="EHS864" s="1"/>
      <c r="EHT864" s="1"/>
      <c r="EHU864" s="1"/>
      <c r="EHV864" s="1"/>
      <c r="EHW864" s="1"/>
      <c r="EHX864" s="1"/>
      <c r="EHY864" s="1"/>
      <c r="EHZ864" s="1"/>
      <c r="EIA864" s="1"/>
      <c r="EIB864" s="1"/>
      <c r="EIC864" s="1"/>
      <c r="EID864" s="1"/>
      <c r="EIE864" s="1"/>
      <c r="EIF864" s="1"/>
      <c r="EIG864" s="1"/>
      <c r="EIH864" s="1"/>
      <c r="EII864" s="1"/>
      <c r="EIJ864" s="1"/>
      <c r="EIK864" s="1"/>
      <c r="EIL864" s="1"/>
      <c r="EIM864" s="1"/>
      <c r="EIN864" s="1"/>
      <c r="EIO864" s="1"/>
      <c r="EIP864" s="1"/>
      <c r="EIQ864" s="1"/>
      <c r="EIR864" s="1"/>
      <c r="EIS864" s="1"/>
      <c r="EIT864" s="1"/>
      <c r="EIU864" s="1"/>
      <c r="EIV864" s="1"/>
      <c r="EIW864" s="1"/>
      <c r="EIX864" s="1"/>
      <c r="EIY864" s="1"/>
      <c r="EIZ864" s="1"/>
      <c r="EJA864" s="1"/>
      <c r="EJB864" s="1"/>
      <c r="EJC864" s="1"/>
      <c r="EJD864" s="1"/>
      <c r="EJE864" s="1"/>
      <c r="EJF864" s="1"/>
      <c r="EJG864" s="1"/>
      <c r="EJH864" s="1"/>
      <c r="EJI864" s="1"/>
      <c r="EJJ864" s="1"/>
      <c r="EJK864" s="1"/>
      <c r="EJL864" s="1"/>
      <c r="EJM864" s="1"/>
      <c r="EJN864" s="1"/>
      <c r="EJO864" s="1"/>
      <c r="EJP864" s="1"/>
      <c r="EJQ864" s="1"/>
      <c r="EJR864" s="1"/>
      <c r="EJS864" s="1"/>
      <c r="EJT864" s="1"/>
      <c r="EJU864" s="1"/>
      <c r="EJV864" s="1"/>
      <c r="EJW864" s="1"/>
      <c r="EJX864" s="1"/>
      <c r="EJY864" s="1"/>
      <c r="EJZ864" s="1"/>
      <c r="EKA864" s="1"/>
      <c r="EKB864" s="1"/>
      <c r="EKC864" s="1"/>
      <c r="EKD864" s="1"/>
      <c r="EKE864" s="1"/>
      <c r="EKF864" s="1"/>
      <c r="EKG864" s="1"/>
      <c r="EKH864" s="1"/>
      <c r="EKI864" s="1"/>
      <c r="EKJ864" s="1"/>
      <c r="EKK864" s="1"/>
      <c r="EKL864" s="1"/>
      <c r="EKM864" s="1"/>
      <c r="EKN864" s="1"/>
      <c r="EKO864" s="1"/>
      <c r="EKP864" s="1"/>
      <c r="EKQ864" s="1"/>
      <c r="EKR864" s="1"/>
      <c r="EKS864" s="1"/>
      <c r="EKT864" s="1"/>
      <c r="EKU864" s="1"/>
      <c r="EKV864" s="1"/>
      <c r="EKW864" s="1"/>
      <c r="EKX864" s="1"/>
      <c r="EKY864" s="1"/>
      <c r="EKZ864" s="1"/>
      <c r="ELA864" s="1"/>
      <c r="ELB864" s="1"/>
      <c r="ELC864" s="1"/>
      <c r="ELD864" s="1"/>
      <c r="ELE864" s="1"/>
      <c r="ELF864" s="1"/>
      <c r="ELG864" s="1"/>
      <c r="ELH864" s="1"/>
      <c r="ELI864" s="1"/>
      <c r="ELJ864" s="1"/>
      <c r="ELK864" s="1"/>
      <c r="ELL864" s="1"/>
      <c r="ELM864" s="1"/>
      <c r="ELN864" s="1"/>
      <c r="ELO864" s="1"/>
      <c r="ELP864" s="1"/>
      <c r="ELQ864" s="1"/>
      <c r="ELR864" s="1"/>
      <c r="ELS864" s="1"/>
      <c r="ELT864" s="1"/>
      <c r="ELU864" s="1"/>
      <c r="ELV864" s="1"/>
      <c r="ELW864" s="1"/>
      <c r="ELX864" s="1"/>
      <c r="ELY864" s="1"/>
      <c r="ELZ864" s="1"/>
      <c r="EMA864" s="1"/>
      <c r="EMB864" s="1"/>
      <c r="EMC864" s="1"/>
      <c r="EMD864" s="1"/>
      <c r="EME864" s="1"/>
      <c r="EMF864" s="1"/>
      <c r="EMG864" s="1"/>
      <c r="EMH864" s="1"/>
      <c r="EMI864" s="1"/>
      <c r="EMJ864" s="1"/>
      <c r="EMK864" s="1"/>
      <c r="EML864" s="1"/>
      <c r="EMM864" s="1"/>
      <c r="EMN864" s="1"/>
      <c r="EMO864" s="1"/>
      <c r="EMP864" s="1"/>
      <c r="EMQ864" s="1"/>
      <c r="EMR864" s="1"/>
      <c r="EMS864" s="1"/>
      <c r="EMT864" s="1"/>
      <c r="EMU864" s="1"/>
      <c r="EMV864" s="1"/>
      <c r="EMW864" s="1"/>
      <c r="EMX864" s="1"/>
      <c r="EMY864" s="1"/>
      <c r="EMZ864" s="1"/>
      <c r="ENA864" s="1"/>
      <c r="ENB864" s="1"/>
      <c r="ENC864" s="1"/>
      <c r="END864" s="1"/>
      <c r="ENE864" s="1"/>
      <c r="ENF864" s="1"/>
      <c r="ENG864" s="1"/>
      <c r="ENH864" s="1"/>
      <c r="ENI864" s="1"/>
      <c r="ENJ864" s="1"/>
      <c r="ENK864" s="1"/>
      <c r="ENL864" s="1"/>
      <c r="ENM864" s="1"/>
      <c r="ENN864" s="1"/>
      <c r="ENO864" s="1"/>
      <c r="ENP864" s="1"/>
      <c r="ENQ864" s="1"/>
      <c r="ENR864" s="1"/>
      <c r="ENS864" s="1"/>
      <c r="ENT864" s="1"/>
      <c r="ENU864" s="1"/>
      <c r="ENV864" s="1"/>
      <c r="ENW864" s="1"/>
      <c r="ENX864" s="1"/>
      <c r="ENY864" s="1"/>
      <c r="ENZ864" s="1"/>
      <c r="EOA864" s="1"/>
      <c r="EOB864" s="1"/>
      <c r="EOC864" s="1"/>
      <c r="EOD864" s="1"/>
      <c r="EOE864" s="1"/>
      <c r="EOF864" s="1"/>
      <c r="EOG864" s="1"/>
      <c r="EOH864" s="1"/>
      <c r="EOI864" s="1"/>
      <c r="EOJ864" s="1"/>
      <c r="EOK864" s="1"/>
      <c r="EOL864" s="1"/>
      <c r="EOM864" s="1"/>
      <c r="EON864" s="1"/>
      <c r="EOO864" s="1"/>
      <c r="EOP864" s="1"/>
      <c r="EOQ864" s="1"/>
      <c r="EOR864" s="1"/>
      <c r="EOS864" s="1"/>
      <c r="EOT864" s="1"/>
      <c r="EOU864" s="1"/>
      <c r="EOV864" s="1"/>
      <c r="EOW864" s="1"/>
      <c r="EOX864" s="1"/>
      <c r="EOY864" s="1"/>
      <c r="EOZ864" s="1"/>
      <c r="EPA864" s="1"/>
      <c r="EPB864" s="1"/>
      <c r="EPC864" s="1"/>
      <c r="EPD864" s="1"/>
      <c r="EPE864" s="1"/>
      <c r="EPF864" s="1"/>
      <c r="EPG864" s="1"/>
      <c r="EPH864" s="1"/>
      <c r="EPI864" s="1"/>
      <c r="EPJ864" s="1"/>
      <c r="EPK864" s="1"/>
      <c r="EPL864" s="1"/>
      <c r="EPM864" s="1"/>
      <c r="EPN864" s="1"/>
      <c r="EPO864" s="1"/>
      <c r="EPP864" s="1"/>
      <c r="EPQ864" s="1"/>
      <c r="EPR864" s="1"/>
      <c r="EPS864" s="1"/>
      <c r="EPT864" s="1"/>
      <c r="EPU864" s="1"/>
      <c r="EPV864" s="1"/>
      <c r="EPW864" s="1"/>
      <c r="EPX864" s="1"/>
      <c r="EPY864" s="1"/>
      <c r="EPZ864" s="1"/>
      <c r="EQA864" s="1"/>
      <c r="EQB864" s="1"/>
      <c r="EQC864" s="1"/>
      <c r="EQD864" s="1"/>
      <c r="EQE864" s="1"/>
      <c r="EQF864" s="1"/>
      <c r="EQG864" s="1"/>
      <c r="EQH864" s="1"/>
      <c r="EQI864" s="1"/>
      <c r="EQJ864" s="1"/>
      <c r="EQK864" s="1"/>
      <c r="EQL864" s="1"/>
      <c r="EQM864" s="1"/>
      <c r="EQN864" s="1"/>
      <c r="EQO864" s="1"/>
      <c r="EQP864" s="1"/>
      <c r="EQQ864" s="1"/>
      <c r="EQR864" s="1"/>
      <c r="EQS864" s="1"/>
      <c r="EQT864" s="1"/>
      <c r="EQU864" s="1"/>
      <c r="EQV864" s="1"/>
      <c r="EQW864" s="1"/>
      <c r="EQX864" s="1"/>
      <c r="EQY864" s="1"/>
      <c r="EQZ864" s="1"/>
      <c r="ERA864" s="1"/>
      <c r="ERB864" s="1"/>
      <c r="ERC864" s="1"/>
      <c r="ERD864" s="1"/>
      <c r="ERE864" s="1"/>
      <c r="ERF864" s="1"/>
      <c r="ERG864" s="1"/>
      <c r="ERH864" s="1"/>
      <c r="ERI864" s="1"/>
      <c r="ERJ864" s="1"/>
      <c r="ERK864" s="1"/>
      <c r="ERL864" s="1"/>
      <c r="ERM864" s="1"/>
      <c r="ERN864" s="1"/>
      <c r="ERO864" s="1"/>
      <c r="ERP864" s="1"/>
      <c r="ERQ864" s="1"/>
      <c r="ERR864" s="1"/>
      <c r="ERS864" s="1"/>
      <c r="ERT864" s="1"/>
      <c r="ERU864" s="1"/>
      <c r="ERV864" s="1"/>
      <c r="ERW864" s="1"/>
      <c r="ERX864" s="1"/>
      <c r="ERY864" s="1"/>
      <c r="ERZ864" s="1"/>
      <c r="ESA864" s="1"/>
      <c r="ESB864" s="1"/>
      <c r="ESC864" s="1"/>
      <c r="ESD864" s="1"/>
      <c r="ESE864" s="1"/>
      <c r="ESF864" s="1"/>
      <c r="ESG864" s="1"/>
      <c r="ESH864" s="1"/>
      <c r="ESI864" s="1"/>
      <c r="ESJ864" s="1"/>
      <c r="ESK864" s="1"/>
      <c r="ESL864" s="1"/>
      <c r="ESM864" s="1"/>
      <c r="ESN864" s="1"/>
      <c r="ESO864" s="1"/>
      <c r="ESP864" s="1"/>
      <c r="ESQ864" s="1"/>
      <c r="ESR864" s="1"/>
      <c r="ESS864" s="1"/>
      <c r="EST864" s="1"/>
      <c r="ESU864" s="1"/>
      <c r="ESV864" s="1"/>
      <c r="ESW864" s="1"/>
      <c r="ESX864" s="1"/>
      <c r="ESY864" s="1"/>
      <c r="ESZ864" s="1"/>
      <c r="ETA864" s="1"/>
      <c r="ETB864" s="1"/>
      <c r="ETC864" s="1"/>
      <c r="ETD864" s="1"/>
      <c r="ETE864" s="1"/>
      <c r="ETF864" s="1"/>
      <c r="ETG864" s="1"/>
      <c r="ETH864" s="1"/>
      <c r="ETI864" s="1"/>
      <c r="ETJ864" s="1"/>
      <c r="ETK864" s="1"/>
      <c r="ETL864" s="1"/>
      <c r="ETM864" s="1"/>
      <c r="ETN864" s="1"/>
      <c r="ETO864" s="1"/>
      <c r="ETP864" s="1"/>
      <c r="ETQ864" s="1"/>
      <c r="ETR864" s="1"/>
      <c r="ETS864" s="1"/>
      <c r="ETT864" s="1"/>
      <c r="ETU864" s="1"/>
      <c r="ETV864" s="1"/>
      <c r="ETW864" s="1"/>
      <c r="ETX864" s="1"/>
      <c r="ETY864" s="1"/>
      <c r="ETZ864" s="1"/>
      <c r="EUA864" s="1"/>
      <c r="EUB864" s="1"/>
      <c r="EUC864" s="1"/>
      <c r="EUD864" s="1"/>
      <c r="EUE864" s="1"/>
      <c r="EUF864" s="1"/>
      <c r="EUG864" s="1"/>
      <c r="EUH864" s="1"/>
      <c r="EUI864" s="1"/>
      <c r="EUJ864" s="1"/>
      <c r="EUK864" s="1"/>
      <c r="EUL864" s="1"/>
      <c r="EUM864" s="1"/>
      <c r="EUN864" s="1"/>
      <c r="EUO864" s="1"/>
      <c r="EUP864" s="1"/>
      <c r="EUQ864" s="1"/>
      <c r="EUR864" s="1"/>
      <c r="EUS864" s="1"/>
      <c r="EUT864" s="1"/>
      <c r="EUU864" s="1"/>
      <c r="EUV864" s="1"/>
      <c r="EUW864" s="1"/>
      <c r="EUX864" s="1"/>
      <c r="EUY864" s="1"/>
      <c r="EUZ864" s="1"/>
      <c r="EVA864" s="1"/>
      <c r="EVB864" s="1"/>
      <c r="EVC864" s="1"/>
      <c r="EVD864" s="1"/>
      <c r="EVE864" s="1"/>
      <c r="EVF864" s="1"/>
      <c r="EVG864" s="1"/>
      <c r="EVH864" s="1"/>
      <c r="EVI864" s="1"/>
      <c r="EVJ864" s="1"/>
      <c r="EVK864" s="1"/>
      <c r="EVL864" s="1"/>
      <c r="EVM864" s="1"/>
      <c r="EVN864" s="1"/>
      <c r="EVO864" s="1"/>
      <c r="EVP864" s="1"/>
      <c r="EVQ864" s="1"/>
      <c r="EVR864" s="1"/>
      <c r="EVS864" s="1"/>
      <c r="EVT864" s="1"/>
      <c r="EVU864" s="1"/>
      <c r="EVV864" s="1"/>
      <c r="EVW864" s="1"/>
      <c r="EVX864" s="1"/>
      <c r="EVY864" s="1"/>
      <c r="EVZ864" s="1"/>
      <c r="EWA864" s="1"/>
      <c r="EWB864" s="1"/>
      <c r="EWC864" s="1"/>
      <c r="EWD864" s="1"/>
      <c r="EWE864" s="1"/>
      <c r="EWF864" s="1"/>
      <c r="EWG864" s="1"/>
      <c r="EWH864" s="1"/>
      <c r="EWI864" s="1"/>
      <c r="EWJ864" s="1"/>
      <c r="EWK864" s="1"/>
      <c r="EWL864" s="1"/>
      <c r="EWM864" s="1"/>
      <c r="EWN864" s="1"/>
      <c r="EWO864" s="1"/>
      <c r="EWP864" s="1"/>
      <c r="EWQ864" s="1"/>
      <c r="EWR864" s="1"/>
      <c r="EWS864" s="1"/>
      <c r="EWT864" s="1"/>
      <c r="EWU864" s="1"/>
      <c r="EWV864" s="1"/>
      <c r="EWW864" s="1"/>
      <c r="EWX864" s="1"/>
      <c r="EWY864" s="1"/>
      <c r="EWZ864" s="1"/>
      <c r="EXA864" s="1"/>
      <c r="EXB864" s="1"/>
      <c r="EXC864" s="1"/>
      <c r="EXD864" s="1"/>
      <c r="EXE864" s="1"/>
      <c r="EXF864" s="1"/>
      <c r="EXG864" s="1"/>
      <c r="EXH864" s="1"/>
      <c r="EXI864" s="1"/>
      <c r="EXJ864" s="1"/>
      <c r="EXK864" s="1"/>
      <c r="EXL864" s="1"/>
      <c r="EXM864" s="1"/>
      <c r="EXN864" s="1"/>
      <c r="EXO864" s="1"/>
      <c r="EXP864" s="1"/>
      <c r="EXQ864" s="1"/>
      <c r="EXR864" s="1"/>
      <c r="EXS864" s="1"/>
      <c r="EXT864" s="1"/>
      <c r="EXU864" s="1"/>
      <c r="EXV864" s="1"/>
      <c r="EXW864" s="1"/>
      <c r="EXX864" s="1"/>
      <c r="EXY864" s="1"/>
      <c r="EXZ864" s="1"/>
      <c r="EYA864" s="1"/>
      <c r="EYB864" s="1"/>
      <c r="EYC864" s="1"/>
      <c r="EYD864" s="1"/>
      <c r="EYE864" s="1"/>
      <c r="EYF864" s="1"/>
      <c r="EYG864" s="1"/>
      <c r="EYH864" s="1"/>
      <c r="EYI864" s="1"/>
      <c r="EYJ864" s="1"/>
      <c r="EYK864" s="1"/>
      <c r="EYL864" s="1"/>
      <c r="EYM864" s="1"/>
      <c r="EYN864" s="1"/>
      <c r="EYO864" s="1"/>
      <c r="EYP864" s="1"/>
      <c r="EYQ864" s="1"/>
      <c r="EYR864" s="1"/>
      <c r="EYS864" s="1"/>
      <c r="EYT864" s="1"/>
      <c r="EYU864" s="1"/>
      <c r="EYV864" s="1"/>
      <c r="EYW864" s="1"/>
      <c r="EYX864" s="1"/>
      <c r="EYY864" s="1"/>
      <c r="EYZ864" s="1"/>
      <c r="EZA864" s="1"/>
      <c r="EZB864" s="1"/>
      <c r="EZC864" s="1"/>
      <c r="EZD864" s="1"/>
      <c r="EZE864" s="1"/>
      <c r="EZF864" s="1"/>
      <c r="EZG864" s="1"/>
      <c r="EZH864" s="1"/>
      <c r="EZI864" s="1"/>
      <c r="EZJ864" s="1"/>
      <c r="EZK864" s="1"/>
      <c r="EZL864" s="1"/>
      <c r="EZM864" s="1"/>
      <c r="EZN864" s="1"/>
      <c r="EZO864" s="1"/>
      <c r="EZP864" s="1"/>
      <c r="EZQ864" s="1"/>
      <c r="EZR864" s="1"/>
      <c r="EZS864" s="1"/>
      <c r="EZT864" s="1"/>
      <c r="EZU864" s="1"/>
      <c r="EZV864" s="1"/>
      <c r="EZW864" s="1"/>
      <c r="EZX864" s="1"/>
      <c r="EZY864" s="1"/>
      <c r="EZZ864" s="1"/>
      <c r="FAA864" s="1"/>
      <c r="FAB864" s="1"/>
      <c r="FAC864" s="1"/>
      <c r="FAD864" s="1"/>
      <c r="FAE864" s="1"/>
      <c r="FAF864" s="1"/>
      <c r="FAG864" s="1"/>
      <c r="FAH864" s="1"/>
      <c r="FAI864" s="1"/>
      <c r="FAJ864" s="1"/>
      <c r="FAK864" s="1"/>
      <c r="FAL864" s="1"/>
      <c r="FAM864" s="1"/>
      <c r="FAN864" s="1"/>
      <c r="FAO864" s="1"/>
      <c r="FAP864" s="1"/>
      <c r="FAQ864" s="1"/>
      <c r="FAR864" s="1"/>
      <c r="FAS864" s="1"/>
      <c r="FAT864" s="1"/>
      <c r="FAU864" s="1"/>
      <c r="FAV864" s="1"/>
      <c r="FAW864" s="1"/>
      <c r="FAX864" s="1"/>
      <c r="FAY864" s="1"/>
      <c r="FAZ864" s="1"/>
      <c r="FBA864" s="1"/>
      <c r="FBB864" s="1"/>
      <c r="FBC864" s="1"/>
      <c r="FBD864" s="1"/>
      <c r="FBE864" s="1"/>
      <c r="FBF864" s="1"/>
      <c r="FBG864" s="1"/>
      <c r="FBH864" s="1"/>
      <c r="FBI864" s="1"/>
      <c r="FBJ864" s="1"/>
      <c r="FBK864" s="1"/>
      <c r="FBL864" s="1"/>
      <c r="FBM864" s="1"/>
      <c r="FBN864" s="1"/>
      <c r="FBO864" s="1"/>
      <c r="FBP864" s="1"/>
      <c r="FBQ864" s="1"/>
      <c r="FBR864" s="1"/>
      <c r="FBS864" s="1"/>
      <c r="FBT864" s="1"/>
      <c r="FBU864" s="1"/>
      <c r="FBV864" s="1"/>
      <c r="FBW864" s="1"/>
      <c r="FBX864" s="1"/>
      <c r="FBY864" s="1"/>
      <c r="FBZ864" s="1"/>
      <c r="FCA864" s="1"/>
      <c r="FCB864" s="1"/>
      <c r="FCC864" s="1"/>
      <c r="FCD864" s="1"/>
      <c r="FCE864" s="1"/>
      <c r="FCF864" s="1"/>
      <c r="FCG864" s="1"/>
      <c r="FCH864" s="1"/>
      <c r="FCI864" s="1"/>
      <c r="FCJ864" s="1"/>
      <c r="FCK864" s="1"/>
      <c r="FCL864" s="1"/>
      <c r="FCM864" s="1"/>
      <c r="FCN864" s="1"/>
      <c r="FCO864" s="1"/>
      <c r="FCP864" s="1"/>
      <c r="FCQ864" s="1"/>
      <c r="FCR864" s="1"/>
      <c r="FCS864" s="1"/>
      <c r="FCT864" s="1"/>
      <c r="FCU864" s="1"/>
      <c r="FCV864" s="1"/>
      <c r="FCW864" s="1"/>
      <c r="FCX864" s="1"/>
      <c r="FCY864" s="1"/>
      <c r="FCZ864" s="1"/>
      <c r="FDA864" s="1"/>
      <c r="FDB864" s="1"/>
      <c r="FDC864" s="1"/>
      <c r="FDD864" s="1"/>
      <c r="FDE864" s="1"/>
      <c r="FDF864" s="1"/>
      <c r="FDG864" s="1"/>
      <c r="FDH864" s="1"/>
      <c r="FDI864" s="1"/>
      <c r="FDJ864" s="1"/>
      <c r="FDK864" s="1"/>
      <c r="FDL864" s="1"/>
      <c r="FDM864" s="1"/>
      <c r="FDN864" s="1"/>
      <c r="FDO864" s="1"/>
      <c r="FDP864" s="1"/>
      <c r="FDQ864" s="1"/>
      <c r="FDR864" s="1"/>
      <c r="FDS864" s="1"/>
      <c r="FDT864" s="1"/>
      <c r="FDU864" s="1"/>
      <c r="FDV864" s="1"/>
      <c r="FDW864" s="1"/>
      <c r="FDX864" s="1"/>
      <c r="FDY864" s="1"/>
      <c r="FDZ864" s="1"/>
      <c r="FEA864" s="1"/>
      <c r="FEB864" s="1"/>
      <c r="FEC864" s="1"/>
      <c r="FED864" s="1"/>
      <c r="FEE864" s="1"/>
      <c r="FEF864" s="1"/>
      <c r="FEG864" s="1"/>
      <c r="FEH864" s="1"/>
      <c r="FEI864" s="1"/>
      <c r="FEJ864" s="1"/>
      <c r="FEK864" s="1"/>
      <c r="FEL864" s="1"/>
      <c r="FEM864" s="1"/>
      <c r="FEN864" s="1"/>
      <c r="FEO864" s="1"/>
      <c r="FEP864" s="1"/>
      <c r="FEQ864" s="1"/>
      <c r="FER864" s="1"/>
      <c r="FES864" s="1"/>
      <c r="FET864" s="1"/>
      <c r="FEU864" s="1"/>
      <c r="FEV864" s="1"/>
      <c r="FEW864" s="1"/>
      <c r="FEX864" s="1"/>
      <c r="FEY864" s="1"/>
      <c r="FEZ864" s="1"/>
      <c r="FFA864" s="1"/>
      <c r="FFB864" s="1"/>
      <c r="FFC864" s="1"/>
      <c r="FFD864" s="1"/>
      <c r="FFE864" s="1"/>
      <c r="FFF864" s="1"/>
      <c r="FFG864" s="1"/>
      <c r="FFH864" s="1"/>
      <c r="FFI864" s="1"/>
      <c r="FFJ864" s="1"/>
      <c r="FFK864" s="1"/>
      <c r="FFL864" s="1"/>
      <c r="FFM864" s="1"/>
      <c r="FFN864" s="1"/>
      <c r="FFO864" s="1"/>
      <c r="FFP864" s="1"/>
      <c r="FFQ864" s="1"/>
      <c r="FFR864" s="1"/>
      <c r="FFS864" s="1"/>
      <c r="FFT864" s="1"/>
      <c r="FFU864" s="1"/>
      <c r="FFV864" s="1"/>
      <c r="FFW864" s="1"/>
      <c r="FFX864" s="1"/>
      <c r="FFY864" s="1"/>
      <c r="FFZ864" s="1"/>
      <c r="FGA864" s="1"/>
      <c r="FGB864" s="1"/>
      <c r="FGC864" s="1"/>
      <c r="FGD864" s="1"/>
      <c r="FGE864" s="1"/>
      <c r="FGF864" s="1"/>
      <c r="FGG864" s="1"/>
      <c r="FGH864" s="1"/>
      <c r="FGI864" s="1"/>
      <c r="FGJ864" s="1"/>
      <c r="FGK864" s="1"/>
      <c r="FGL864" s="1"/>
      <c r="FGM864" s="1"/>
      <c r="FGN864" s="1"/>
      <c r="FGO864" s="1"/>
      <c r="FGP864" s="1"/>
      <c r="FGQ864" s="1"/>
      <c r="FGR864" s="1"/>
      <c r="FGS864" s="1"/>
      <c r="FGT864" s="1"/>
      <c r="FGU864" s="1"/>
      <c r="FGV864" s="1"/>
      <c r="FGW864" s="1"/>
      <c r="FGX864" s="1"/>
      <c r="FGY864" s="1"/>
      <c r="FGZ864" s="1"/>
      <c r="FHA864" s="1"/>
      <c r="FHB864" s="1"/>
      <c r="FHC864" s="1"/>
      <c r="FHD864" s="1"/>
      <c r="FHE864" s="1"/>
      <c r="FHF864" s="1"/>
      <c r="FHG864" s="1"/>
      <c r="FHH864" s="1"/>
      <c r="FHI864" s="1"/>
      <c r="FHJ864" s="1"/>
      <c r="FHK864" s="1"/>
      <c r="FHL864" s="1"/>
      <c r="FHM864" s="1"/>
      <c r="FHN864" s="1"/>
      <c r="FHO864" s="1"/>
      <c r="FHP864" s="1"/>
      <c r="FHQ864" s="1"/>
      <c r="FHR864" s="1"/>
      <c r="FHS864" s="1"/>
      <c r="FHT864" s="1"/>
      <c r="FHU864" s="1"/>
      <c r="FHV864" s="1"/>
      <c r="FHW864" s="1"/>
      <c r="FHX864" s="1"/>
      <c r="FHY864" s="1"/>
      <c r="FHZ864" s="1"/>
      <c r="FIA864" s="1"/>
      <c r="FIB864" s="1"/>
      <c r="FIC864" s="1"/>
      <c r="FID864" s="1"/>
      <c r="FIE864" s="1"/>
      <c r="FIF864" s="1"/>
      <c r="FIG864" s="1"/>
      <c r="FIH864" s="1"/>
      <c r="FII864" s="1"/>
      <c r="FIJ864" s="1"/>
      <c r="FIK864" s="1"/>
      <c r="FIL864" s="1"/>
      <c r="FIM864" s="1"/>
      <c r="FIN864" s="1"/>
      <c r="FIO864" s="1"/>
      <c r="FIP864" s="1"/>
      <c r="FIQ864" s="1"/>
      <c r="FIR864" s="1"/>
      <c r="FIS864" s="1"/>
      <c r="FIT864" s="1"/>
      <c r="FIU864" s="1"/>
      <c r="FIV864" s="1"/>
      <c r="FIW864" s="1"/>
      <c r="FIX864" s="1"/>
      <c r="FIY864" s="1"/>
      <c r="FIZ864" s="1"/>
      <c r="FJA864" s="1"/>
      <c r="FJB864" s="1"/>
      <c r="FJC864" s="1"/>
      <c r="FJD864" s="1"/>
      <c r="FJE864" s="1"/>
      <c r="FJF864" s="1"/>
      <c r="FJG864" s="1"/>
      <c r="FJH864" s="1"/>
      <c r="FJI864" s="1"/>
      <c r="FJJ864" s="1"/>
      <c r="FJK864" s="1"/>
      <c r="FJL864" s="1"/>
      <c r="FJM864" s="1"/>
      <c r="FJN864" s="1"/>
      <c r="FJO864" s="1"/>
      <c r="FJP864" s="1"/>
      <c r="FJQ864" s="1"/>
      <c r="FJR864" s="1"/>
      <c r="FJS864" s="1"/>
      <c r="FJT864" s="1"/>
      <c r="FJU864" s="1"/>
      <c r="FJV864" s="1"/>
      <c r="FJW864" s="1"/>
      <c r="FJX864" s="1"/>
      <c r="FJY864" s="1"/>
      <c r="FJZ864" s="1"/>
      <c r="FKA864" s="1"/>
      <c r="FKB864" s="1"/>
      <c r="FKC864" s="1"/>
      <c r="FKD864" s="1"/>
      <c r="FKE864" s="1"/>
      <c r="FKF864" s="1"/>
      <c r="FKG864" s="1"/>
      <c r="FKH864" s="1"/>
      <c r="FKI864" s="1"/>
      <c r="FKJ864" s="1"/>
      <c r="FKK864" s="1"/>
      <c r="FKL864" s="1"/>
      <c r="FKM864" s="1"/>
      <c r="FKN864" s="1"/>
      <c r="FKO864" s="1"/>
      <c r="FKP864" s="1"/>
      <c r="FKQ864" s="1"/>
      <c r="FKR864" s="1"/>
      <c r="FKS864" s="1"/>
      <c r="FKT864" s="1"/>
      <c r="FKU864" s="1"/>
      <c r="FKV864" s="1"/>
      <c r="FKW864" s="1"/>
      <c r="FKX864" s="1"/>
      <c r="FKY864" s="1"/>
      <c r="FKZ864" s="1"/>
      <c r="FLA864" s="1"/>
      <c r="FLB864" s="1"/>
      <c r="FLC864" s="1"/>
      <c r="FLD864" s="1"/>
      <c r="FLE864" s="1"/>
      <c r="FLF864" s="1"/>
      <c r="FLG864" s="1"/>
      <c r="FLH864" s="1"/>
      <c r="FLI864" s="1"/>
      <c r="FLJ864" s="1"/>
      <c r="FLK864" s="1"/>
      <c r="FLL864" s="1"/>
      <c r="FLM864" s="1"/>
      <c r="FLN864" s="1"/>
      <c r="FLO864" s="1"/>
      <c r="FLP864" s="1"/>
      <c r="FLQ864" s="1"/>
      <c r="FLR864" s="1"/>
      <c r="FLS864" s="1"/>
      <c r="FLT864" s="1"/>
      <c r="FLU864" s="1"/>
      <c r="FLV864" s="1"/>
      <c r="FLW864" s="1"/>
      <c r="FLX864" s="1"/>
      <c r="FLY864" s="1"/>
      <c r="FLZ864" s="1"/>
      <c r="FMA864" s="1"/>
      <c r="FMB864" s="1"/>
      <c r="FMC864" s="1"/>
      <c r="FMD864" s="1"/>
      <c r="FME864" s="1"/>
      <c r="FMF864" s="1"/>
      <c r="FMG864" s="1"/>
      <c r="FMH864" s="1"/>
      <c r="FMI864" s="1"/>
      <c r="FMJ864" s="1"/>
      <c r="FMK864" s="1"/>
      <c r="FML864" s="1"/>
      <c r="FMM864" s="1"/>
      <c r="FMN864" s="1"/>
      <c r="FMO864" s="1"/>
      <c r="FMP864" s="1"/>
      <c r="FMQ864" s="1"/>
      <c r="FMR864" s="1"/>
      <c r="FMS864" s="1"/>
      <c r="FMT864" s="1"/>
      <c r="FMU864" s="1"/>
      <c r="FMV864" s="1"/>
      <c r="FMW864" s="1"/>
      <c r="FMX864" s="1"/>
      <c r="FMY864" s="1"/>
      <c r="FMZ864" s="1"/>
      <c r="FNA864" s="1"/>
      <c r="FNB864" s="1"/>
      <c r="FNC864" s="1"/>
      <c r="FND864" s="1"/>
      <c r="FNE864" s="1"/>
      <c r="FNF864" s="1"/>
      <c r="FNG864" s="1"/>
      <c r="FNH864" s="1"/>
      <c r="FNI864" s="1"/>
      <c r="FNJ864" s="1"/>
      <c r="FNK864" s="1"/>
      <c r="FNL864" s="1"/>
      <c r="FNM864" s="1"/>
      <c r="FNN864" s="1"/>
      <c r="FNO864" s="1"/>
      <c r="FNP864" s="1"/>
      <c r="FNQ864" s="1"/>
      <c r="FNR864" s="1"/>
      <c r="FNS864" s="1"/>
      <c r="FNT864" s="1"/>
      <c r="FNU864" s="1"/>
      <c r="FNV864" s="1"/>
      <c r="FNW864" s="1"/>
      <c r="FNX864" s="1"/>
      <c r="FNY864" s="1"/>
      <c r="FNZ864" s="1"/>
      <c r="FOA864" s="1"/>
      <c r="FOB864" s="1"/>
      <c r="FOC864" s="1"/>
      <c r="FOD864" s="1"/>
      <c r="FOE864" s="1"/>
      <c r="FOF864" s="1"/>
      <c r="FOG864" s="1"/>
      <c r="FOH864" s="1"/>
      <c r="FOI864" s="1"/>
      <c r="FOJ864" s="1"/>
      <c r="FOK864" s="1"/>
      <c r="FOL864" s="1"/>
      <c r="FOM864" s="1"/>
      <c r="FON864" s="1"/>
      <c r="FOO864" s="1"/>
      <c r="FOP864" s="1"/>
      <c r="FOQ864" s="1"/>
      <c r="FOR864" s="1"/>
      <c r="FOS864" s="1"/>
      <c r="FOT864" s="1"/>
      <c r="FOU864" s="1"/>
      <c r="FOV864" s="1"/>
      <c r="FOW864" s="1"/>
      <c r="FOX864" s="1"/>
      <c r="FOY864" s="1"/>
      <c r="FOZ864" s="1"/>
      <c r="FPA864" s="1"/>
      <c r="FPB864" s="1"/>
      <c r="FPC864" s="1"/>
      <c r="FPD864" s="1"/>
      <c r="FPE864" s="1"/>
      <c r="FPF864" s="1"/>
      <c r="FPG864" s="1"/>
      <c r="FPH864" s="1"/>
      <c r="FPI864" s="1"/>
      <c r="FPJ864" s="1"/>
      <c r="FPK864" s="1"/>
      <c r="FPL864" s="1"/>
      <c r="FPM864" s="1"/>
      <c r="FPN864" s="1"/>
      <c r="FPO864" s="1"/>
      <c r="FPP864" s="1"/>
      <c r="FPQ864" s="1"/>
      <c r="FPR864" s="1"/>
      <c r="FPS864" s="1"/>
      <c r="FPT864" s="1"/>
      <c r="FPU864" s="1"/>
      <c r="FPV864" s="1"/>
      <c r="FPW864" s="1"/>
      <c r="FPX864" s="1"/>
      <c r="FPY864" s="1"/>
      <c r="FPZ864" s="1"/>
      <c r="FQA864" s="1"/>
      <c r="FQB864" s="1"/>
      <c r="FQC864" s="1"/>
      <c r="FQD864" s="1"/>
      <c r="FQE864" s="1"/>
      <c r="FQF864" s="1"/>
      <c r="FQG864" s="1"/>
      <c r="FQH864" s="1"/>
      <c r="FQI864" s="1"/>
      <c r="FQJ864" s="1"/>
      <c r="FQK864" s="1"/>
      <c r="FQL864" s="1"/>
      <c r="FQM864" s="1"/>
      <c r="FQN864" s="1"/>
      <c r="FQO864" s="1"/>
      <c r="FQP864" s="1"/>
      <c r="FQQ864" s="1"/>
      <c r="FQR864" s="1"/>
      <c r="FQS864" s="1"/>
      <c r="FQT864" s="1"/>
      <c r="FQU864" s="1"/>
      <c r="FQV864" s="1"/>
      <c r="FQW864" s="1"/>
      <c r="FQX864" s="1"/>
      <c r="FQY864" s="1"/>
      <c r="FQZ864" s="1"/>
      <c r="FRA864" s="1"/>
      <c r="FRB864" s="1"/>
      <c r="FRC864" s="1"/>
      <c r="FRD864" s="1"/>
      <c r="FRE864" s="1"/>
      <c r="FRF864" s="1"/>
      <c r="FRG864" s="1"/>
      <c r="FRH864" s="1"/>
      <c r="FRI864" s="1"/>
      <c r="FRJ864" s="1"/>
      <c r="FRK864" s="1"/>
      <c r="FRL864" s="1"/>
      <c r="FRM864" s="1"/>
      <c r="FRN864" s="1"/>
      <c r="FRO864" s="1"/>
      <c r="FRP864" s="1"/>
      <c r="FRQ864" s="1"/>
      <c r="FRR864" s="1"/>
      <c r="FRS864" s="1"/>
      <c r="FRT864" s="1"/>
      <c r="FRU864" s="1"/>
      <c r="FRV864" s="1"/>
      <c r="FRW864" s="1"/>
      <c r="FRX864" s="1"/>
      <c r="FRY864" s="1"/>
      <c r="FRZ864" s="1"/>
      <c r="FSA864" s="1"/>
      <c r="FSB864" s="1"/>
      <c r="FSC864" s="1"/>
      <c r="FSD864" s="1"/>
      <c r="FSE864" s="1"/>
      <c r="FSF864" s="1"/>
      <c r="FSG864" s="1"/>
      <c r="FSH864" s="1"/>
      <c r="FSI864" s="1"/>
      <c r="FSJ864" s="1"/>
      <c r="FSK864" s="1"/>
      <c r="FSL864" s="1"/>
      <c r="FSM864" s="1"/>
      <c r="FSN864" s="1"/>
      <c r="FSO864" s="1"/>
      <c r="FSP864" s="1"/>
      <c r="FSQ864" s="1"/>
      <c r="FSR864" s="1"/>
      <c r="FSS864" s="1"/>
      <c r="FST864" s="1"/>
      <c r="FSU864" s="1"/>
      <c r="FSV864" s="1"/>
      <c r="FSW864" s="1"/>
      <c r="FSX864" s="1"/>
      <c r="FSY864" s="1"/>
      <c r="FSZ864" s="1"/>
      <c r="FTA864" s="1"/>
      <c r="FTB864" s="1"/>
      <c r="FTC864" s="1"/>
      <c r="FTD864" s="1"/>
      <c r="FTE864" s="1"/>
      <c r="FTF864" s="1"/>
      <c r="FTG864" s="1"/>
      <c r="FTH864" s="1"/>
      <c r="FTI864" s="1"/>
      <c r="FTJ864" s="1"/>
      <c r="FTK864" s="1"/>
      <c r="FTL864" s="1"/>
      <c r="FTM864" s="1"/>
      <c r="FTN864" s="1"/>
      <c r="FTO864" s="1"/>
      <c r="FTP864" s="1"/>
      <c r="FTQ864" s="1"/>
      <c r="FTR864" s="1"/>
      <c r="FTS864" s="1"/>
      <c r="FTT864" s="1"/>
      <c r="FTU864" s="1"/>
      <c r="FTV864" s="1"/>
      <c r="FTW864" s="1"/>
      <c r="FTX864" s="1"/>
      <c r="FTY864" s="1"/>
      <c r="FTZ864" s="1"/>
      <c r="FUA864" s="1"/>
      <c r="FUB864" s="1"/>
      <c r="FUC864" s="1"/>
      <c r="FUD864" s="1"/>
      <c r="FUE864" s="1"/>
      <c r="FUF864" s="1"/>
      <c r="FUG864" s="1"/>
      <c r="FUH864" s="1"/>
      <c r="FUI864" s="1"/>
      <c r="FUJ864" s="1"/>
      <c r="FUK864" s="1"/>
      <c r="FUL864" s="1"/>
      <c r="FUM864" s="1"/>
      <c r="FUN864" s="1"/>
      <c r="FUO864" s="1"/>
      <c r="FUP864" s="1"/>
      <c r="FUQ864" s="1"/>
      <c r="FUR864" s="1"/>
      <c r="FUS864" s="1"/>
      <c r="FUT864" s="1"/>
      <c r="FUU864" s="1"/>
      <c r="FUV864" s="1"/>
      <c r="FUW864" s="1"/>
      <c r="FUX864" s="1"/>
      <c r="FUY864" s="1"/>
      <c r="FUZ864" s="1"/>
      <c r="FVA864" s="1"/>
      <c r="FVB864" s="1"/>
      <c r="FVC864" s="1"/>
      <c r="FVD864" s="1"/>
      <c r="FVE864" s="1"/>
      <c r="FVF864" s="1"/>
      <c r="FVG864" s="1"/>
      <c r="FVH864" s="1"/>
      <c r="FVI864" s="1"/>
      <c r="FVJ864" s="1"/>
      <c r="FVK864" s="1"/>
      <c r="FVL864" s="1"/>
      <c r="FVM864" s="1"/>
      <c r="FVN864" s="1"/>
      <c r="FVO864" s="1"/>
      <c r="FVP864" s="1"/>
      <c r="FVQ864" s="1"/>
      <c r="FVR864" s="1"/>
      <c r="FVS864" s="1"/>
      <c r="FVT864" s="1"/>
      <c r="FVU864" s="1"/>
      <c r="FVV864" s="1"/>
      <c r="FVW864" s="1"/>
      <c r="FVX864" s="1"/>
      <c r="FVY864" s="1"/>
      <c r="FVZ864" s="1"/>
      <c r="FWA864" s="1"/>
      <c r="FWB864" s="1"/>
      <c r="FWC864" s="1"/>
      <c r="FWD864" s="1"/>
      <c r="FWE864" s="1"/>
      <c r="FWF864" s="1"/>
      <c r="FWG864" s="1"/>
      <c r="FWH864" s="1"/>
      <c r="FWI864" s="1"/>
      <c r="FWJ864" s="1"/>
      <c r="FWK864" s="1"/>
      <c r="FWL864" s="1"/>
      <c r="FWM864" s="1"/>
      <c r="FWN864" s="1"/>
      <c r="FWO864" s="1"/>
      <c r="FWP864" s="1"/>
      <c r="FWQ864" s="1"/>
      <c r="FWR864" s="1"/>
      <c r="FWS864" s="1"/>
      <c r="FWT864" s="1"/>
      <c r="FWU864" s="1"/>
      <c r="FWV864" s="1"/>
      <c r="FWW864" s="1"/>
      <c r="FWX864" s="1"/>
      <c r="FWY864" s="1"/>
      <c r="FWZ864" s="1"/>
      <c r="FXA864" s="1"/>
      <c r="FXB864" s="1"/>
      <c r="FXC864" s="1"/>
      <c r="FXD864" s="1"/>
      <c r="FXE864" s="1"/>
      <c r="FXF864" s="1"/>
      <c r="FXG864" s="1"/>
      <c r="FXH864" s="1"/>
      <c r="FXI864" s="1"/>
      <c r="FXJ864" s="1"/>
      <c r="FXK864" s="1"/>
      <c r="FXL864" s="1"/>
      <c r="FXM864" s="1"/>
      <c r="FXN864" s="1"/>
      <c r="FXO864" s="1"/>
      <c r="FXP864" s="1"/>
      <c r="FXQ864" s="1"/>
      <c r="FXR864" s="1"/>
      <c r="FXS864" s="1"/>
      <c r="FXT864" s="1"/>
      <c r="FXU864" s="1"/>
      <c r="FXV864" s="1"/>
      <c r="FXW864" s="1"/>
      <c r="FXX864" s="1"/>
      <c r="FXY864" s="1"/>
      <c r="FXZ864" s="1"/>
      <c r="FYA864" s="1"/>
      <c r="FYB864" s="1"/>
      <c r="FYC864" s="1"/>
      <c r="FYD864" s="1"/>
      <c r="FYE864" s="1"/>
      <c r="FYF864" s="1"/>
      <c r="FYG864" s="1"/>
      <c r="FYH864" s="1"/>
      <c r="FYI864" s="1"/>
      <c r="FYJ864" s="1"/>
      <c r="FYK864" s="1"/>
      <c r="FYL864" s="1"/>
      <c r="FYM864" s="1"/>
      <c r="FYN864" s="1"/>
      <c r="FYO864" s="1"/>
      <c r="FYP864" s="1"/>
      <c r="FYQ864" s="1"/>
      <c r="FYR864" s="1"/>
      <c r="FYS864" s="1"/>
      <c r="FYT864" s="1"/>
      <c r="FYU864" s="1"/>
      <c r="FYV864" s="1"/>
      <c r="FYW864" s="1"/>
      <c r="FYX864" s="1"/>
      <c r="FYY864" s="1"/>
      <c r="FYZ864" s="1"/>
      <c r="FZA864" s="1"/>
      <c r="FZB864" s="1"/>
      <c r="FZC864" s="1"/>
      <c r="FZD864" s="1"/>
      <c r="FZE864" s="1"/>
      <c r="FZF864" s="1"/>
      <c r="FZG864" s="1"/>
      <c r="FZH864" s="1"/>
      <c r="FZI864" s="1"/>
      <c r="FZJ864" s="1"/>
      <c r="FZK864" s="1"/>
      <c r="FZL864" s="1"/>
      <c r="FZM864" s="1"/>
      <c r="FZN864" s="1"/>
      <c r="FZO864" s="1"/>
      <c r="FZP864" s="1"/>
      <c r="FZQ864" s="1"/>
      <c r="FZR864" s="1"/>
      <c r="FZS864" s="1"/>
      <c r="FZT864" s="1"/>
      <c r="FZU864" s="1"/>
      <c r="FZV864" s="1"/>
      <c r="FZW864" s="1"/>
      <c r="FZX864" s="1"/>
      <c r="FZY864" s="1"/>
      <c r="FZZ864" s="1"/>
      <c r="GAA864" s="1"/>
      <c r="GAB864" s="1"/>
      <c r="GAC864" s="1"/>
      <c r="GAD864" s="1"/>
      <c r="GAE864" s="1"/>
      <c r="GAF864" s="1"/>
      <c r="GAG864" s="1"/>
      <c r="GAH864" s="1"/>
      <c r="GAI864" s="1"/>
      <c r="GAJ864" s="1"/>
      <c r="GAK864" s="1"/>
      <c r="GAL864" s="1"/>
      <c r="GAM864" s="1"/>
      <c r="GAN864" s="1"/>
      <c r="GAO864" s="1"/>
      <c r="GAP864" s="1"/>
      <c r="GAQ864" s="1"/>
      <c r="GAR864" s="1"/>
      <c r="GAS864" s="1"/>
      <c r="GAT864" s="1"/>
      <c r="GAU864" s="1"/>
      <c r="GAV864" s="1"/>
      <c r="GAW864" s="1"/>
      <c r="GAX864" s="1"/>
      <c r="GAY864" s="1"/>
      <c r="GAZ864" s="1"/>
      <c r="GBA864" s="1"/>
      <c r="GBB864" s="1"/>
      <c r="GBC864" s="1"/>
      <c r="GBD864" s="1"/>
      <c r="GBE864" s="1"/>
      <c r="GBF864" s="1"/>
      <c r="GBG864" s="1"/>
      <c r="GBH864" s="1"/>
      <c r="GBI864" s="1"/>
      <c r="GBJ864" s="1"/>
      <c r="GBK864" s="1"/>
      <c r="GBL864" s="1"/>
      <c r="GBM864" s="1"/>
      <c r="GBN864" s="1"/>
      <c r="GBO864" s="1"/>
      <c r="GBP864" s="1"/>
      <c r="GBQ864" s="1"/>
      <c r="GBR864" s="1"/>
      <c r="GBS864" s="1"/>
      <c r="GBT864" s="1"/>
      <c r="GBU864" s="1"/>
      <c r="GBV864" s="1"/>
      <c r="GBW864" s="1"/>
      <c r="GBX864" s="1"/>
      <c r="GBY864" s="1"/>
      <c r="GBZ864" s="1"/>
      <c r="GCA864" s="1"/>
      <c r="GCB864" s="1"/>
      <c r="GCC864" s="1"/>
      <c r="GCD864" s="1"/>
      <c r="GCE864" s="1"/>
      <c r="GCF864" s="1"/>
      <c r="GCG864" s="1"/>
      <c r="GCH864" s="1"/>
      <c r="GCI864" s="1"/>
      <c r="GCJ864" s="1"/>
      <c r="GCK864" s="1"/>
      <c r="GCL864" s="1"/>
      <c r="GCM864" s="1"/>
      <c r="GCN864" s="1"/>
      <c r="GCO864" s="1"/>
      <c r="GCP864" s="1"/>
      <c r="GCQ864" s="1"/>
      <c r="GCR864" s="1"/>
      <c r="GCS864" s="1"/>
      <c r="GCT864" s="1"/>
      <c r="GCU864" s="1"/>
      <c r="GCV864" s="1"/>
      <c r="GCW864" s="1"/>
      <c r="GCX864" s="1"/>
      <c r="GCY864" s="1"/>
      <c r="GCZ864" s="1"/>
      <c r="GDA864" s="1"/>
      <c r="GDB864" s="1"/>
      <c r="GDC864" s="1"/>
      <c r="GDD864" s="1"/>
      <c r="GDE864" s="1"/>
      <c r="GDF864" s="1"/>
      <c r="GDG864" s="1"/>
      <c r="GDH864" s="1"/>
      <c r="GDI864" s="1"/>
      <c r="GDJ864" s="1"/>
      <c r="GDK864" s="1"/>
      <c r="GDL864" s="1"/>
      <c r="GDM864" s="1"/>
      <c r="GDN864" s="1"/>
      <c r="GDO864" s="1"/>
      <c r="GDP864" s="1"/>
      <c r="GDQ864" s="1"/>
      <c r="GDR864" s="1"/>
      <c r="GDS864" s="1"/>
      <c r="GDT864" s="1"/>
      <c r="GDU864" s="1"/>
      <c r="GDV864" s="1"/>
      <c r="GDW864" s="1"/>
      <c r="GDX864" s="1"/>
      <c r="GDY864" s="1"/>
      <c r="GDZ864" s="1"/>
      <c r="GEA864" s="1"/>
      <c r="GEB864" s="1"/>
      <c r="GEC864" s="1"/>
      <c r="GED864" s="1"/>
      <c r="GEE864" s="1"/>
      <c r="GEF864" s="1"/>
      <c r="GEG864" s="1"/>
      <c r="GEH864" s="1"/>
      <c r="GEI864" s="1"/>
      <c r="GEJ864" s="1"/>
      <c r="GEK864" s="1"/>
      <c r="GEL864" s="1"/>
      <c r="GEM864" s="1"/>
      <c r="GEN864" s="1"/>
      <c r="GEO864" s="1"/>
      <c r="GEP864" s="1"/>
      <c r="GEQ864" s="1"/>
      <c r="GER864" s="1"/>
      <c r="GES864" s="1"/>
      <c r="GET864" s="1"/>
      <c r="GEU864" s="1"/>
      <c r="GEV864" s="1"/>
      <c r="GEW864" s="1"/>
      <c r="GEX864" s="1"/>
      <c r="GEY864" s="1"/>
      <c r="GEZ864" s="1"/>
      <c r="GFA864" s="1"/>
      <c r="GFB864" s="1"/>
      <c r="GFC864" s="1"/>
      <c r="GFD864" s="1"/>
      <c r="GFE864" s="1"/>
      <c r="GFF864" s="1"/>
      <c r="GFG864" s="1"/>
      <c r="GFH864" s="1"/>
      <c r="GFI864" s="1"/>
      <c r="GFJ864" s="1"/>
      <c r="GFK864" s="1"/>
      <c r="GFL864" s="1"/>
      <c r="GFM864" s="1"/>
      <c r="GFN864" s="1"/>
      <c r="GFO864" s="1"/>
      <c r="GFP864" s="1"/>
      <c r="GFQ864" s="1"/>
      <c r="GFR864" s="1"/>
      <c r="GFS864" s="1"/>
      <c r="GFT864" s="1"/>
      <c r="GFU864" s="1"/>
      <c r="GFV864" s="1"/>
      <c r="GFW864" s="1"/>
      <c r="GFX864" s="1"/>
      <c r="GFY864" s="1"/>
      <c r="GFZ864" s="1"/>
      <c r="GGA864" s="1"/>
      <c r="GGB864" s="1"/>
      <c r="GGC864" s="1"/>
      <c r="GGD864" s="1"/>
      <c r="GGE864" s="1"/>
      <c r="GGF864" s="1"/>
      <c r="GGG864" s="1"/>
      <c r="GGH864" s="1"/>
      <c r="GGI864" s="1"/>
      <c r="GGJ864" s="1"/>
      <c r="GGK864" s="1"/>
      <c r="GGL864" s="1"/>
      <c r="GGM864" s="1"/>
      <c r="GGN864" s="1"/>
      <c r="GGO864" s="1"/>
      <c r="GGP864" s="1"/>
      <c r="GGQ864" s="1"/>
      <c r="GGR864" s="1"/>
      <c r="GGS864" s="1"/>
      <c r="GGT864" s="1"/>
      <c r="GGU864" s="1"/>
      <c r="GGV864" s="1"/>
      <c r="GGW864" s="1"/>
      <c r="GGX864" s="1"/>
      <c r="GGY864" s="1"/>
      <c r="GGZ864" s="1"/>
      <c r="GHA864" s="1"/>
      <c r="GHB864" s="1"/>
      <c r="GHC864" s="1"/>
      <c r="GHD864" s="1"/>
      <c r="GHE864" s="1"/>
      <c r="GHF864" s="1"/>
      <c r="GHG864" s="1"/>
      <c r="GHH864" s="1"/>
      <c r="GHI864" s="1"/>
      <c r="GHJ864" s="1"/>
      <c r="GHK864" s="1"/>
      <c r="GHL864" s="1"/>
      <c r="GHM864" s="1"/>
      <c r="GHN864" s="1"/>
      <c r="GHO864" s="1"/>
      <c r="GHP864" s="1"/>
      <c r="GHQ864" s="1"/>
      <c r="GHR864" s="1"/>
      <c r="GHS864" s="1"/>
      <c r="GHT864" s="1"/>
      <c r="GHU864" s="1"/>
      <c r="GHV864" s="1"/>
      <c r="GHW864" s="1"/>
      <c r="GHX864" s="1"/>
      <c r="GHY864" s="1"/>
      <c r="GHZ864" s="1"/>
      <c r="GIA864" s="1"/>
      <c r="GIB864" s="1"/>
      <c r="GIC864" s="1"/>
      <c r="GID864" s="1"/>
      <c r="GIE864" s="1"/>
      <c r="GIF864" s="1"/>
      <c r="GIG864" s="1"/>
      <c r="GIH864" s="1"/>
      <c r="GII864" s="1"/>
      <c r="GIJ864" s="1"/>
      <c r="GIK864" s="1"/>
      <c r="GIL864" s="1"/>
      <c r="GIM864" s="1"/>
      <c r="GIN864" s="1"/>
      <c r="GIO864" s="1"/>
      <c r="GIP864" s="1"/>
      <c r="GIQ864" s="1"/>
      <c r="GIR864" s="1"/>
      <c r="GIS864" s="1"/>
      <c r="GIT864" s="1"/>
      <c r="GIU864" s="1"/>
      <c r="GIV864" s="1"/>
      <c r="GIW864" s="1"/>
      <c r="GIX864" s="1"/>
      <c r="GIY864" s="1"/>
      <c r="GIZ864" s="1"/>
      <c r="GJA864" s="1"/>
      <c r="GJB864" s="1"/>
      <c r="GJC864" s="1"/>
      <c r="GJD864" s="1"/>
      <c r="GJE864" s="1"/>
      <c r="GJF864" s="1"/>
      <c r="GJG864" s="1"/>
      <c r="GJH864" s="1"/>
      <c r="GJI864" s="1"/>
      <c r="GJJ864" s="1"/>
      <c r="GJK864" s="1"/>
      <c r="GJL864" s="1"/>
      <c r="GJM864" s="1"/>
      <c r="GJN864" s="1"/>
      <c r="GJO864" s="1"/>
      <c r="GJP864" s="1"/>
      <c r="GJQ864" s="1"/>
      <c r="GJR864" s="1"/>
      <c r="GJS864" s="1"/>
      <c r="GJT864" s="1"/>
      <c r="GJU864" s="1"/>
      <c r="GJV864" s="1"/>
      <c r="GJW864" s="1"/>
      <c r="GJX864" s="1"/>
      <c r="GJY864" s="1"/>
      <c r="GJZ864" s="1"/>
      <c r="GKA864" s="1"/>
      <c r="GKB864" s="1"/>
      <c r="GKC864" s="1"/>
      <c r="GKD864" s="1"/>
      <c r="GKE864" s="1"/>
      <c r="GKF864" s="1"/>
      <c r="GKG864" s="1"/>
      <c r="GKH864" s="1"/>
      <c r="GKI864" s="1"/>
      <c r="GKJ864" s="1"/>
      <c r="GKK864" s="1"/>
      <c r="GKL864" s="1"/>
      <c r="GKM864" s="1"/>
      <c r="GKN864" s="1"/>
      <c r="GKO864" s="1"/>
      <c r="GKP864" s="1"/>
      <c r="GKQ864" s="1"/>
      <c r="GKR864" s="1"/>
      <c r="GKS864" s="1"/>
      <c r="GKT864" s="1"/>
      <c r="GKU864" s="1"/>
      <c r="GKV864" s="1"/>
      <c r="GKW864" s="1"/>
      <c r="GKX864" s="1"/>
      <c r="GKY864" s="1"/>
      <c r="GKZ864" s="1"/>
      <c r="GLA864" s="1"/>
      <c r="GLB864" s="1"/>
      <c r="GLC864" s="1"/>
      <c r="GLD864" s="1"/>
      <c r="GLE864" s="1"/>
      <c r="GLF864" s="1"/>
      <c r="GLG864" s="1"/>
      <c r="GLH864" s="1"/>
      <c r="GLI864" s="1"/>
      <c r="GLJ864" s="1"/>
      <c r="GLK864" s="1"/>
      <c r="GLL864" s="1"/>
      <c r="GLM864" s="1"/>
      <c r="GLN864" s="1"/>
      <c r="GLO864" s="1"/>
      <c r="GLP864" s="1"/>
      <c r="GLQ864" s="1"/>
      <c r="GLR864" s="1"/>
      <c r="GLS864" s="1"/>
      <c r="GLT864" s="1"/>
      <c r="GLU864" s="1"/>
      <c r="GLV864" s="1"/>
      <c r="GLW864" s="1"/>
      <c r="GLX864" s="1"/>
      <c r="GLY864" s="1"/>
      <c r="GLZ864" s="1"/>
      <c r="GMA864" s="1"/>
      <c r="GMB864" s="1"/>
      <c r="GMC864" s="1"/>
      <c r="GMD864" s="1"/>
      <c r="GME864" s="1"/>
      <c r="GMF864" s="1"/>
      <c r="GMG864" s="1"/>
      <c r="GMH864" s="1"/>
      <c r="GMI864" s="1"/>
      <c r="GMJ864" s="1"/>
      <c r="GMK864" s="1"/>
      <c r="GML864" s="1"/>
      <c r="GMM864" s="1"/>
      <c r="GMN864" s="1"/>
      <c r="GMO864" s="1"/>
      <c r="GMP864" s="1"/>
      <c r="GMQ864" s="1"/>
      <c r="GMR864" s="1"/>
      <c r="GMS864" s="1"/>
      <c r="GMT864" s="1"/>
      <c r="GMU864" s="1"/>
      <c r="GMV864" s="1"/>
      <c r="GMW864" s="1"/>
      <c r="GMX864" s="1"/>
      <c r="GMY864" s="1"/>
      <c r="GMZ864" s="1"/>
      <c r="GNA864" s="1"/>
      <c r="GNB864" s="1"/>
      <c r="GNC864" s="1"/>
      <c r="GND864" s="1"/>
      <c r="GNE864" s="1"/>
      <c r="GNF864" s="1"/>
      <c r="GNG864" s="1"/>
      <c r="GNH864" s="1"/>
      <c r="GNI864" s="1"/>
      <c r="GNJ864" s="1"/>
      <c r="GNK864" s="1"/>
      <c r="GNL864" s="1"/>
      <c r="GNM864" s="1"/>
      <c r="GNN864" s="1"/>
      <c r="GNO864" s="1"/>
      <c r="GNP864" s="1"/>
      <c r="GNQ864" s="1"/>
      <c r="GNR864" s="1"/>
      <c r="GNS864" s="1"/>
      <c r="GNT864" s="1"/>
      <c r="GNU864" s="1"/>
      <c r="GNV864" s="1"/>
      <c r="GNW864" s="1"/>
      <c r="GNX864" s="1"/>
      <c r="GNY864" s="1"/>
      <c r="GNZ864" s="1"/>
      <c r="GOA864" s="1"/>
      <c r="GOB864" s="1"/>
      <c r="GOC864" s="1"/>
      <c r="GOD864" s="1"/>
      <c r="GOE864" s="1"/>
      <c r="GOF864" s="1"/>
      <c r="GOG864" s="1"/>
      <c r="GOH864" s="1"/>
      <c r="GOI864" s="1"/>
      <c r="GOJ864" s="1"/>
      <c r="GOK864" s="1"/>
      <c r="GOL864" s="1"/>
      <c r="GOM864" s="1"/>
      <c r="GON864" s="1"/>
      <c r="GOO864" s="1"/>
      <c r="GOP864" s="1"/>
      <c r="GOQ864" s="1"/>
      <c r="GOR864" s="1"/>
      <c r="GOS864" s="1"/>
      <c r="GOT864" s="1"/>
      <c r="GOU864" s="1"/>
      <c r="GOV864" s="1"/>
      <c r="GOW864" s="1"/>
      <c r="GOX864" s="1"/>
      <c r="GOY864" s="1"/>
      <c r="GOZ864" s="1"/>
      <c r="GPA864" s="1"/>
      <c r="GPB864" s="1"/>
      <c r="GPC864" s="1"/>
      <c r="GPD864" s="1"/>
      <c r="GPE864" s="1"/>
      <c r="GPF864" s="1"/>
      <c r="GPG864" s="1"/>
      <c r="GPH864" s="1"/>
      <c r="GPI864" s="1"/>
      <c r="GPJ864" s="1"/>
      <c r="GPK864" s="1"/>
      <c r="GPL864" s="1"/>
      <c r="GPM864" s="1"/>
      <c r="GPN864" s="1"/>
      <c r="GPO864" s="1"/>
      <c r="GPP864" s="1"/>
      <c r="GPQ864" s="1"/>
      <c r="GPR864" s="1"/>
      <c r="GPS864" s="1"/>
      <c r="GPT864" s="1"/>
      <c r="GPU864" s="1"/>
      <c r="GPV864" s="1"/>
      <c r="GPW864" s="1"/>
      <c r="GPX864" s="1"/>
      <c r="GPY864" s="1"/>
      <c r="GPZ864" s="1"/>
      <c r="GQA864" s="1"/>
      <c r="GQB864" s="1"/>
      <c r="GQC864" s="1"/>
      <c r="GQD864" s="1"/>
      <c r="GQE864" s="1"/>
      <c r="GQF864" s="1"/>
      <c r="GQG864" s="1"/>
      <c r="GQH864" s="1"/>
      <c r="GQI864" s="1"/>
      <c r="GQJ864" s="1"/>
      <c r="GQK864" s="1"/>
      <c r="GQL864" s="1"/>
      <c r="GQM864" s="1"/>
      <c r="GQN864" s="1"/>
      <c r="GQO864" s="1"/>
      <c r="GQP864" s="1"/>
      <c r="GQQ864" s="1"/>
      <c r="GQR864" s="1"/>
      <c r="GQS864" s="1"/>
      <c r="GQT864" s="1"/>
      <c r="GQU864" s="1"/>
      <c r="GQV864" s="1"/>
      <c r="GQW864" s="1"/>
      <c r="GQX864" s="1"/>
      <c r="GQY864" s="1"/>
      <c r="GQZ864" s="1"/>
      <c r="GRA864" s="1"/>
      <c r="GRB864" s="1"/>
      <c r="GRC864" s="1"/>
      <c r="GRD864" s="1"/>
      <c r="GRE864" s="1"/>
      <c r="GRF864" s="1"/>
      <c r="GRG864" s="1"/>
      <c r="GRH864" s="1"/>
      <c r="GRI864" s="1"/>
      <c r="GRJ864" s="1"/>
      <c r="GRK864" s="1"/>
      <c r="GRL864" s="1"/>
      <c r="GRM864" s="1"/>
      <c r="GRN864" s="1"/>
      <c r="GRO864" s="1"/>
      <c r="GRP864" s="1"/>
      <c r="GRQ864" s="1"/>
      <c r="GRR864" s="1"/>
      <c r="GRS864" s="1"/>
      <c r="GRT864" s="1"/>
      <c r="GRU864" s="1"/>
      <c r="GRV864" s="1"/>
      <c r="GRW864" s="1"/>
      <c r="GRX864" s="1"/>
      <c r="GRY864" s="1"/>
      <c r="GRZ864" s="1"/>
      <c r="GSA864" s="1"/>
      <c r="GSB864" s="1"/>
      <c r="GSC864" s="1"/>
      <c r="GSD864" s="1"/>
      <c r="GSE864" s="1"/>
      <c r="GSF864" s="1"/>
      <c r="GSG864" s="1"/>
      <c r="GSH864" s="1"/>
      <c r="GSI864" s="1"/>
      <c r="GSJ864" s="1"/>
      <c r="GSK864" s="1"/>
      <c r="GSL864" s="1"/>
      <c r="GSM864" s="1"/>
      <c r="GSN864" s="1"/>
      <c r="GSO864" s="1"/>
      <c r="GSP864" s="1"/>
      <c r="GSQ864" s="1"/>
      <c r="GSR864" s="1"/>
      <c r="GSS864" s="1"/>
      <c r="GST864" s="1"/>
      <c r="GSU864" s="1"/>
      <c r="GSV864" s="1"/>
      <c r="GSW864" s="1"/>
      <c r="GSX864" s="1"/>
      <c r="GSY864" s="1"/>
      <c r="GSZ864" s="1"/>
      <c r="GTA864" s="1"/>
      <c r="GTB864" s="1"/>
      <c r="GTC864" s="1"/>
      <c r="GTD864" s="1"/>
      <c r="GTE864" s="1"/>
      <c r="GTF864" s="1"/>
      <c r="GTG864" s="1"/>
      <c r="GTH864" s="1"/>
      <c r="GTI864" s="1"/>
      <c r="GTJ864" s="1"/>
      <c r="GTK864" s="1"/>
      <c r="GTL864" s="1"/>
      <c r="GTM864" s="1"/>
      <c r="GTN864" s="1"/>
      <c r="GTO864" s="1"/>
      <c r="GTP864" s="1"/>
      <c r="GTQ864" s="1"/>
      <c r="GTR864" s="1"/>
      <c r="GTS864" s="1"/>
      <c r="GTT864" s="1"/>
      <c r="GTU864" s="1"/>
      <c r="GTV864" s="1"/>
      <c r="GTW864" s="1"/>
      <c r="GTX864" s="1"/>
      <c r="GTY864" s="1"/>
      <c r="GTZ864" s="1"/>
      <c r="GUA864" s="1"/>
      <c r="GUB864" s="1"/>
      <c r="GUC864" s="1"/>
      <c r="GUD864" s="1"/>
      <c r="GUE864" s="1"/>
      <c r="GUF864" s="1"/>
      <c r="GUG864" s="1"/>
      <c r="GUH864" s="1"/>
      <c r="GUI864" s="1"/>
      <c r="GUJ864" s="1"/>
      <c r="GUK864" s="1"/>
      <c r="GUL864" s="1"/>
      <c r="GUM864" s="1"/>
      <c r="GUN864" s="1"/>
      <c r="GUO864" s="1"/>
      <c r="GUP864" s="1"/>
      <c r="GUQ864" s="1"/>
      <c r="GUR864" s="1"/>
      <c r="GUS864" s="1"/>
      <c r="GUT864" s="1"/>
      <c r="GUU864" s="1"/>
      <c r="GUV864" s="1"/>
      <c r="GUW864" s="1"/>
      <c r="GUX864" s="1"/>
      <c r="GUY864" s="1"/>
      <c r="GUZ864" s="1"/>
      <c r="GVA864" s="1"/>
      <c r="GVB864" s="1"/>
      <c r="GVC864" s="1"/>
      <c r="GVD864" s="1"/>
      <c r="GVE864" s="1"/>
      <c r="GVF864" s="1"/>
      <c r="GVG864" s="1"/>
      <c r="GVH864" s="1"/>
      <c r="GVI864" s="1"/>
      <c r="GVJ864" s="1"/>
      <c r="GVK864" s="1"/>
      <c r="GVL864" s="1"/>
      <c r="GVM864" s="1"/>
      <c r="GVN864" s="1"/>
      <c r="GVO864" s="1"/>
      <c r="GVP864" s="1"/>
      <c r="GVQ864" s="1"/>
      <c r="GVR864" s="1"/>
      <c r="GVS864" s="1"/>
      <c r="GVT864" s="1"/>
      <c r="GVU864" s="1"/>
      <c r="GVV864" s="1"/>
      <c r="GVW864" s="1"/>
      <c r="GVX864" s="1"/>
      <c r="GVY864" s="1"/>
      <c r="GVZ864" s="1"/>
      <c r="GWA864" s="1"/>
      <c r="GWB864" s="1"/>
      <c r="GWC864" s="1"/>
      <c r="GWD864" s="1"/>
      <c r="GWE864" s="1"/>
      <c r="GWF864" s="1"/>
      <c r="GWG864" s="1"/>
      <c r="GWH864" s="1"/>
      <c r="GWI864" s="1"/>
      <c r="GWJ864" s="1"/>
      <c r="GWK864" s="1"/>
      <c r="GWL864" s="1"/>
      <c r="GWM864" s="1"/>
      <c r="GWN864" s="1"/>
      <c r="GWO864" s="1"/>
      <c r="GWP864" s="1"/>
      <c r="GWQ864" s="1"/>
      <c r="GWR864" s="1"/>
      <c r="GWS864" s="1"/>
      <c r="GWT864" s="1"/>
      <c r="GWU864" s="1"/>
      <c r="GWV864" s="1"/>
      <c r="GWW864" s="1"/>
      <c r="GWX864" s="1"/>
      <c r="GWY864" s="1"/>
      <c r="GWZ864" s="1"/>
      <c r="GXA864" s="1"/>
      <c r="GXB864" s="1"/>
      <c r="GXC864" s="1"/>
      <c r="GXD864" s="1"/>
      <c r="GXE864" s="1"/>
      <c r="GXF864" s="1"/>
      <c r="GXG864" s="1"/>
      <c r="GXH864" s="1"/>
      <c r="GXI864" s="1"/>
      <c r="GXJ864" s="1"/>
      <c r="GXK864" s="1"/>
      <c r="GXL864" s="1"/>
      <c r="GXM864" s="1"/>
      <c r="GXN864" s="1"/>
      <c r="GXO864" s="1"/>
      <c r="GXP864" s="1"/>
      <c r="GXQ864" s="1"/>
      <c r="GXR864" s="1"/>
      <c r="GXS864" s="1"/>
      <c r="GXT864" s="1"/>
      <c r="GXU864" s="1"/>
      <c r="GXV864" s="1"/>
      <c r="GXW864" s="1"/>
      <c r="GXX864" s="1"/>
      <c r="GXY864" s="1"/>
      <c r="GXZ864" s="1"/>
      <c r="GYA864" s="1"/>
      <c r="GYB864" s="1"/>
      <c r="GYC864" s="1"/>
      <c r="GYD864" s="1"/>
      <c r="GYE864" s="1"/>
      <c r="GYF864" s="1"/>
      <c r="GYG864" s="1"/>
      <c r="GYH864" s="1"/>
      <c r="GYI864" s="1"/>
      <c r="GYJ864" s="1"/>
      <c r="GYK864" s="1"/>
      <c r="GYL864" s="1"/>
      <c r="GYM864" s="1"/>
      <c r="GYN864" s="1"/>
      <c r="GYO864" s="1"/>
      <c r="GYP864" s="1"/>
      <c r="GYQ864" s="1"/>
      <c r="GYR864" s="1"/>
      <c r="GYS864" s="1"/>
      <c r="GYT864" s="1"/>
      <c r="GYU864" s="1"/>
      <c r="GYV864" s="1"/>
      <c r="GYW864" s="1"/>
      <c r="GYX864" s="1"/>
      <c r="GYY864" s="1"/>
      <c r="GYZ864" s="1"/>
      <c r="GZA864" s="1"/>
      <c r="GZB864" s="1"/>
      <c r="GZC864" s="1"/>
      <c r="GZD864" s="1"/>
      <c r="GZE864" s="1"/>
      <c r="GZF864" s="1"/>
      <c r="GZG864" s="1"/>
      <c r="GZH864" s="1"/>
      <c r="GZI864" s="1"/>
      <c r="GZJ864" s="1"/>
      <c r="GZK864" s="1"/>
      <c r="GZL864" s="1"/>
      <c r="GZM864" s="1"/>
      <c r="GZN864" s="1"/>
      <c r="GZO864" s="1"/>
      <c r="GZP864" s="1"/>
      <c r="GZQ864" s="1"/>
      <c r="GZR864" s="1"/>
      <c r="GZS864" s="1"/>
      <c r="GZT864" s="1"/>
      <c r="GZU864" s="1"/>
      <c r="GZV864" s="1"/>
      <c r="GZW864" s="1"/>
      <c r="GZX864" s="1"/>
      <c r="GZY864" s="1"/>
      <c r="GZZ864" s="1"/>
      <c r="HAA864" s="1"/>
      <c r="HAB864" s="1"/>
      <c r="HAC864" s="1"/>
      <c r="HAD864" s="1"/>
      <c r="HAE864" s="1"/>
      <c r="HAF864" s="1"/>
      <c r="HAG864" s="1"/>
      <c r="HAH864" s="1"/>
      <c r="HAI864" s="1"/>
      <c r="HAJ864" s="1"/>
      <c r="HAK864" s="1"/>
      <c r="HAL864" s="1"/>
      <c r="HAM864" s="1"/>
      <c r="HAN864" s="1"/>
      <c r="HAO864" s="1"/>
      <c r="HAP864" s="1"/>
      <c r="HAQ864" s="1"/>
      <c r="HAR864" s="1"/>
      <c r="HAS864" s="1"/>
      <c r="HAT864" s="1"/>
      <c r="HAU864" s="1"/>
      <c r="HAV864" s="1"/>
      <c r="HAW864" s="1"/>
      <c r="HAX864" s="1"/>
      <c r="HAY864" s="1"/>
      <c r="HAZ864" s="1"/>
      <c r="HBA864" s="1"/>
      <c r="HBB864" s="1"/>
      <c r="HBC864" s="1"/>
      <c r="HBD864" s="1"/>
      <c r="HBE864" s="1"/>
      <c r="HBF864" s="1"/>
      <c r="HBG864" s="1"/>
      <c r="HBH864" s="1"/>
      <c r="HBI864" s="1"/>
      <c r="HBJ864" s="1"/>
      <c r="HBK864" s="1"/>
      <c r="HBL864" s="1"/>
      <c r="HBM864" s="1"/>
      <c r="HBN864" s="1"/>
      <c r="HBO864" s="1"/>
      <c r="HBP864" s="1"/>
      <c r="HBQ864" s="1"/>
      <c r="HBR864" s="1"/>
      <c r="HBS864" s="1"/>
      <c r="HBT864" s="1"/>
      <c r="HBU864" s="1"/>
      <c r="HBV864" s="1"/>
      <c r="HBW864" s="1"/>
      <c r="HBX864" s="1"/>
      <c r="HBY864" s="1"/>
      <c r="HBZ864" s="1"/>
      <c r="HCA864" s="1"/>
      <c r="HCB864" s="1"/>
      <c r="HCC864" s="1"/>
      <c r="HCD864" s="1"/>
      <c r="HCE864" s="1"/>
      <c r="HCF864" s="1"/>
      <c r="HCG864" s="1"/>
      <c r="HCH864" s="1"/>
      <c r="HCI864" s="1"/>
      <c r="HCJ864" s="1"/>
      <c r="HCK864" s="1"/>
      <c r="HCL864" s="1"/>
      <c r="HCM864" s="1"/>
      <c r="HCN864" s="1"/>
      <c r="HCO864" s="1"/>
      <c r="HCP864" s="1"/>
      <c r="HCQ864" s="1"/>
      <c r="HCR864" s="1"/>
      <c r="HCS864" s="1"/>
      <c r="HCT864" s="1"/>
      <c r="HCU864" s="1"/>
      <c r="HCV864" s="1"/>
      <c r="HCW864" s="1"/>
      <c r="HCX864" s="1"/>
      <c r="HCY864" s="1"/>
      <c r="HCZ864" s="1"/>
      <c r="HDA864" s="1"/>
      <c r="HDB864" s="1"/>
      <c r="HDC864" s="1"/>
      <c r="HDD864" s="1"/>
      <c r="HDE864" s="1"/>
      <c r="HDF864" s="1"/>
      <c r="HDG864" s="1"/>
      <c r="HDH864" s="1"/>
      <c r="HDI864" s="1"/>
      <c r="HDJ864" s="1"/>
      <c r="HDK864" s="1"/>
      <c r="HDL864" s="1"/>
      <c r="HDM864" s="1"/>
      <c r="HDN864" s="1"/>
      <c r="HDO864" s="1"/>
      <c r="HDP864" s="1"/>
      <c r="HDQ864" s="1"/>
      <c r="HDR864" s="1"/>
      <c r="HDS864" s="1"/>
      <c r="HDT864" s="1"/>
      <c r="HDU864" s="1"/>
      <c r="HDV864" s="1"/>
      <c r="HDW864" s="1"/>
      <c r="HDX864" s="1"/>
      <c r="HDY864" s="1"/>
      <c r="HDZ864" s="1"/>
      <c r="HEA864" s="1"/>
      <c r="HEB864" s="1"/>
      <c r="HEC864" s="1"/>
      <c r="HED864" s="1"/>
      <c r="HEE864" s="1"/>
      <c r="HEF864" s="1"/>
      <c r="HEG864" s="1"/>
      <c r="HEH864" s="1"/>
      <c r="HEI864" s="1"/>
      <c r="HEJ864" s="1"/>
      <c r="HEK864" s="1"/>
      <c r="HEL864" s="1"/>
      <c r="HEM864" s="1"/>
      <c r="HEN864" s="1"/>
      <c r="HEO864" s="1"/>
      <c r="HEP864" s="1"/>
      <c r="HEQ864" s="1"/>
      <c r="HER864" s="1"/>
      <c r="HES864" s="1"/>
      <c r="HET864" s="1"/>
      <c r="HEU864" s="1"/>
      <c r="HEV864" s="1"/>
      <c r="HEW864" s="1"/>
      <c r="HEX864" s="1"/>
      <c r="HEY864" s="1"/>
      <c r="HEZ864" s="1"/>
      <c r="HFA864" s="1"/>
      <c r="HFB864" s="1"/>
      <c r="HFC864" s="1"/>
      <c r="HFD864" s="1"/>
      <c r="HFE864" s="1"/>
      <c r="HFF864" s="1"/>
      <c r="HFG864" s="1"/>
      <c r="HFH864" s="1"/>
      <c r="HFI864" s="1"/>
      <c r="HFJ864" s="1"/>
      <c r="HFK864" s="1"/>
      <c r="HFL864" s="1"/>
      <c r="HFM864" s="1"/>
      <c r="HFN864" s="1"/>
      <c r="HFO864" s="1"/>
      <c r="HFP864" s="1"/>
      <c r="HFQ864" s="1"/>
      <c r="HFR864" s="1"/>
      <c r="HFS864" s="1"/>
      <c r="HFT864" s="1"/>
      <c r="HFU864" s="1"/>
      <c r="HFV864" s="1"/>
      <c r="HFW864" s="1"/>
      <c r="HFX864" s="1"/>
      <c r="HFY864" s="1"/>
      <c r="HFZ864" s="1"/>
      <c r="HGA864" s="1"/>
      <c r="HGB864" s="1"/>
      <c r="HGC864" s="1"/>
      <c r="HGD864" s="1"/>
      <c r="HGE864" s="1"/>
      <c r="HGF864" s="1"/>
      <c r="HGG864" s="1"/>
      <c r="HGH864" s="1"/>
      <c r="HGI864" s="1"/>
      <c r="HGJ864" s="1"/>
      <c r="HGK864" s="1"/>
      <c r="HGL864" s="1"/>
      <c r="HGM864" s="1"/>
      <c r="HGN864" s="1"/>
      <c r="HGO864" s="1"/>
      <c r="HGP864" s="1"/>
      <c r="HGQ864" s="1"/>
      <c r="HGR864" s="1"/>
      <c r="HGS864" s="1"/>
      <c r="HGT864" s="1"/>
      <c r="HGU864" s="1"/>
      <c r="HGV864" s="1"/>
      <c r="HGW864" s="1"/>
      <c r="HGX864" s="1"/>
      <c r="HGY864" s="1"/>
      <c r="HGZ864" s="1"/>
      <c r="HHA864" s="1"/>
      <c r="HHB864" s="1"/>
      <c r="HHC864" s="1"/>
      <c r="HHD864" s="1"/>
      <c r="HHE864" s="1"/>
      <c r="HHF864" s="1"/>
      <c r="HHG864" s="1"/>
      <c r="HHH864" s="1"/>
      <c r="HHI864" s="1"/>
      <c r="HHJ864" s="1"/>
      <c r="HHK864" s="1"/>
      <c r="HHL864" s="1"/>
      <c r="HHM864" s="1"/>
      <c r="HHN864" s="1"/>
      <c r="HHO864" s="1"/>
      <c r="HHP864" s="1"/>
      <c r="HHQ864" s="1"/>
      <c r="HHR864" s="1"/>
      <c r="HHS864" s="1"/>
      <c r="HHT864" s="1"/>
      <c r="HHU864" s="1"/>
      <c r="HHV864" s="1"/>
      <c r="HHW864" s="1"/>
      <c r="HHX864" s="1"/>
      <c r="HHY864" s="1"/>
      <c r="HHZ864" s="1"/>
      <c r="HIA864" s="1"/>
      <c r="HIB864" s="1"/>
      <c r="HIC864" s="1"/>
      <c r="HID864" s="1"/>
      <c r="HIE864" s="1"/>
      <c r="HIF864" s="1"/>
      <c r="HIG864" s="1"/>
      <c r="HIH864" s="1"/>
      <c r="HII864" s="1"/>
      <c r="HIJ864" s="1"/>
      <c r="HIK864" s="1"/>
      <c r="HIL864" s="1"/>
      <c r="HIM864" s="1"/>
      <c r="HIN864" s="1"/>
      <c r="HIO864" s="1"/>
      <c r="HIP864" s="1"/>
      <c r="HIQ864" s="1"/>
      <c r="HIR864" s="1"/>
      <c r="HIS864" s="1"/>
      <c r="HIT864" s="1"/>
      <c r="HIU864" s="1"/>
      <c r="HIV864" s="1"/>
      <c r="HIW864" s="1"/>
      <c r="HIX864" s="1"/>
      <c r="HIY864" s="1"/>
      <c r="HIZ864" s="1"/>
      <c r="HJA864" s="1"/>
      <c r="HJB864" s="1"/>
      <c r="HJC864" s="1"/>
      <c r="HJD864" s="1"/>
      <c r="HJE864" s="1"/>
      <c r="HJF864" s="1"/>
      <c r="HJG864" s="1"/>
      <c r="HJH864" s="1"/>
      <c r="HJI864" s="1"/>
      <c r="HJJ864" s="1"/>
      <c r="HJK864" s="1"/>
      <c r="HJL864" s="1"/>
      <c r="HJM864" s="1"/>
      <c r="HJN864" s="1"/>
      <c r="HJO864" s="1"/>
      <c r="HJP864" s="1"/>
      <c r="HJQ864" s="1"/>
      <c r="HJR864" s="1"/>
      <c r="HJS864" s="1"/>
      <c r="HJT864" s="1"/>
      <c r="HJU864" s="1"/>
      <c r="HJV864" s="1"/>
      <c r="HJW864" s="1"/>
      <c r="HJX864" s="1"/>
      <c r="HJY864" s="1"/>
      <c r="HJZ864" s="1"/>
      <c r="HKA864" s="1"/>
      <c r="HKB864" s="1"/>
      <c r="HKC864" s="1"/>
      <c r="HKD864" s="1"/>
      <c r="HKE864" s="1"/>
      <c r="HKF864" s="1"/>
      <c r="HKG864" s="1"/>
      <c r="HKH864" s="1"/>
      <c r="HKI864" s="1"/>
      <c r="HKJ864" s="1"/>
      <c r="HKK864" s="1"/>
      <c r="HKL864" s="1"/>
      <c r="HKM864" s="1"/>
      <c r="HKN864" s="1"/>
      <c r="HKO864" s="1"/>
      <c r="HKP864" s="1"/>
      <c r="HKQ864" s="1"/>
      <c r="HKR864" s="1"/>
      <c r="HKS864" s="1"/>
      <c r="HKT864" s="1"/>
      <c r="HKU864" s="1"/>
      <c r="HKV864" s="1"/>
      <c r="HKW864" s="1"/>
      <c r="HKX864" s="1"/>
      <c r="HKY864" s="1"/>
      <c r="HKZ864" s="1"/>
      <c r="HLA864" s="1"/>
      <c r="HLB864" s="1"/>
      <c r="HLC864" s="1"/>
      <c r="HLD864" s="1"/>
      <c r="HLE864" s="1"/>
      <c r="HLF864" s="1"/>
      <c r="HLG864" s="1"/>
      <c r="HLH864" s="1"/>
      <c r="HLI864" s="1"/>
      <c r="HLJ864" s="1"/>
      <c r="HLK864" s="1"/>
      <c r="HLL864" s="1"/>
      <c r="HLM864" s="1"/>
      <c r="HLN864" s="1"/>
      <c r="HLO864" s="1"/>
      <c r="HLP864" s="1"/>
      <c r="HLQ864" s="1"/>
      <c r="HLR864" s="1"/>
      <c r="HLS864" s="1"/>
      <c r="HLT864" s="1"/>
      <c r="HLU864" s="1"/>
      <c r="HLV864" s="1"/>
      <c r="HLW864" s="1"/>
      <c r="HLX864" s="1"/>
      <c r="HLY864" s="1"/>
      <c r="HLZ864" s="1"/>
      <c r="HMA864" s="1"/>
      <c r="HMB864" s="1"/>
      <c r="HMC864" s="1"/>
      <c r="HMD864" s="1"/>
      <c r="HME864" s="1"/>
      <c r="HMF864" s="1"/>
      <c r="HMG864" s="1"/>
      <c r="HMH864" s="1"/>
      <c r="HMI864" s="1"/>
      <c r="HMJ864" s="1"/>
      <c r="HMK864" s="1"/>
      <c r="HML864" s="1"/>
      <c r="HMM864" s="1"/>
      <c r="HMN864" s="1"/>
      <c r="HMO864" s="1"/>
      <c r="HMP864" s="1"/>
      <c r="HMQ864" s="1"/>
      <c r="HMR864" s="1"/>
      <c r="HMS864" s="1"/>
      <c r="HMT864" s="1"/>
      <c r="HMU864" s="1"/>
      <c r="HMV864" s="1"/>
      <c r="HMW864" s="1"/>
      <c r="HMX864" s="1"/>
      <c r="HMY864" s="1"/>
      <c r="HMZ864" s="1"/>
      <c r="HNA864" s="1"/>
      <c r="HNB864" s="1"/>
      <c r="HNC864" s="1"/>
      <c r="HND864" s="1"/>
      <c r="HNE864" s="1"/>
      <c r="HNF864" s="1"/>
      <c r="HNG864" s="1"/>
      <c r="HNH864" s="1"/>
      <c r="HNI864" s="1"/>
      <c r="HNJ864" s="1"/>
      <c r="HNK864" s="1"/>
      <c r="HNL864" s="1"/>
      <c r="HNM864" s="1"/>
      <c r="HNN864" s="1"/>
      <c r="HNO864" s="1"/>
      <c r="HNP864" s="1"/>
      <c r="HNQ864" s="1"/>
      <c r="HNR864" s="1"/>
      <c r="HNS864" s="1"/>
      <c r="HNT864" s="1"/>
      <c r="HNU864" s="1"/>
      <c r="HNV864" s="1"/>
      <c r="HNW864" s="1"/>
      <c r="HNX864" s="1"/>
      <c r="HNY864" s="1"/>
      <c r="HNZ864" s="1"/>
      <c r="HOA864" s="1"/>
      <c r="HOB864" s="1"/>
      <c r="HOC864" s="1"/>
      <c r="HOD864" s="1"/>
      <c r="HOE864" s="1"/>
      <c r="HOF864" s="1"/>
      <c r="HOG864" s="1"/>
      <c r="HOH864" s="1"/>
      <c r="HOI864" s="1"/>
      <c r="HOJ864" s="1"/>
      <c r="HOK864" s="1"/>
      <c r="HOL864" s="1"/>
      <c r="HOM864" s="1"/>
      <c r="HON864" s="1"/>
      <c r="HOO864" s="1"/>
      <c r="HOP864" s="1"/>
      <c r="HOQ864" s="1"/>
      <c r="HOR864" s="1"/>
      <c r="HOS864" s="1"/>
      <c r="HOT864" s="1"/>
      <c r="HOU864" s="1"/>
      <c r="HOV864" s="1"/>
      <c r="HOW864" s="1"/>
      <c r="HOX864" s="1"/>
      <c r="HOY864" s="1"/>
      <c r="HOZ864" s="1"/>
      <c r="HPA864" s="1"/>
      <c r="HPB864" s="1"/>
      <c r="HPC864" s="1"/>
      <c r="HPD864" s="1"/>
      <c r="HPE864" s="1"/>
      <c r="HPF864" s="1"/>
      <c r="HPG864" s="1"/>
      <c r="HPH864" s="1"/>
      <c r="HPI864" s="1"/>
      <c r="HPJ864" s="1"/>
      <c r="HPK864" s="1"/>
      <c r="HPL864" s="1"/>
      <c r="HPM864" s="1"/>
      <c r="HPN864" s="1"/>
      <c r="HPO864" s="1"/>
      <c r="HPP864" s="1"/>
      <c r="HPQ864" s="1"/>
      <c r="HPR864" s="1"/>
      <c r="HPS864" s="1"/>
      <c r="HPT864" s="1"/>
      <c r="HPU864" s="1"/>
      <c r="HPV864" s="1"/>
      <c r="HPW864" s="1"/>
      <c r="HPX864" s="1"/>
      <c r="HPY864" s="1"/>
      <c r="HPZ864" s="1"/>
      <c r="HQA864" s="1"/>
      <c r="HQB864" s="1"/>
      <c r="HQC864" s="1"/>
      <c r="HQD864" s="1"/>
      <c r="HQE864" s="1"/>
      <c r="HQF864" s="1"/>
      <c r="HQG864" s="1"/>
      <c r="HQH864" s="1"/>
      <c r="HQI864" s="1"/>
      <c r="HQJ864" s="1"/>
      <c r="HQK864" s="1"/>
      <c r="HQL864" s="1"/>
      <c r="HQM864" s="1"/>
      <c r="HQN864" s="1"/>
      <c r="HQO864" s="1"/>
      <c r="HQP864" s="1"/>
      <c r="HQQ864" s="1"/>
      <c r="HQR864" s="1"/>
      <c r="HQS864" s="1"/>
      <c r="HQT864" s="1"/>
      <c r="HQU864" s="1"/>
      <c r="HQV864" s="1"/>
      <c r="HQW864" s="1"/>
      <c r="HQX864" s="1"/>
      <c r="HQY864" s="1"/>
      <c r="HQZ864" s="1"/>
      <c r="HRA864" s="1"/>
      <c r="HRB864" s="1"/>
      <c r="HRC864" s="1"/>
      <c r="HRD864" s="1"/>
      <c r="HRE864" s="1"/>
      <c r="HRF864" s="1"/>
      <c r="HRG864" s="1"/>
      <c r="HRH864" s="1"/>
      <c r="HRI864" s="1"/>
      <c r="HRJ864" s="1"/>
      <c r="HRK864" s="1"/>
      <c r="HRL864" s="1"/>
      <c r="HRM864" s="1"/>
      <c r="HRN864" s="1"/>
      <c r="HRO864" s="1"/>
      <c r="HRP864" s="1"/>
      <c r="HRQ864" s="1"/>
      <c r="HRR864" s="1"/>
      <c r="HRS864" s="1"/>
      <c r="HRT864" s="1"/>
      <c r="HRU864" s="1"/>
      <c r="HRV864" s="1"/>
      <c r="HRW864" s="1"/>
      <c r="HRX864" s="1"/>
      <c r="HRY864" s="1"/>
      <c r="HRZ864" s="1"/>
      <c r="HSA864" s="1"/>
      <c r="HSB864" s="1"/>
      <c r="HSC864" s="1"/>
      <c r="HSD864" s="1"/>
      <c r="HSE864" s="1"/>
      <c r="HSF864" s="1"/>
      <c r="HSG864" s="1"/>
      <c r="HSH864" s="1"/>
      <c r="HSI864" s="1"/>
      <c r="HSJ864" s="1"/>
      <c r="HSK864" s="1"/>
      <c r="HSL864" s="1"/>
      <c r="HSM864" s="1"/>
      <c r="HSN864" s="1"/>
      <c r="HSO864" s="1"/>
      <c r="HSP864" s="1"/>
      <c r="HSQ864" s="1"/>
      <c r="HSR864" s="1"/>
      <c r="HSS864" s="1"/>
      <c r="HST864" s="1"/>
      <c r="HSU864" s="1"/>
      <c r="HSV864" s="1"/>
      <c r="HSW864" s="1"/>
      <c r="HSX864" s="1"/>
      <c r="HSY864" s="1"/>
      <c r="HSZ864" s="1"/>
      <c r="HTA864" s="1"/>
      <c r="HTB864" s="1"/>
      <c r="HTC864" s="1"/>
      <c r="HTD864" s="1"/>
      <c r="HTE864" s="1"/>
      <c r="HTF864" s="1"/>
      <c r="HTG864" s="1"/>
      <c r="HTH864" s="1"/>
      <c r="HTI864" s="1"/>
      <c r="HTJ864" s="1"/>
      <c r="HTK864" s="1"/>
      <c r="HTL864" s="1"/>
      <c r="HTM864" s="1"/>
      <c r="HTN864" s="1"/>
      <c r="HTO864" s="1"/>
      <c r="HTP864" s="1"/>
      <c r="HTQ864" s="1"/>
      <c r="HTR864" s="1"/>
      <c r="HTS864" s="1"/>
      <c r="HTT864" s="1"/>
      <c r="HTU864" s="1"/>
      <c r="HTV864" s="1"/>
      <c r="HTW864" s="1"/>
      <c r="HTX864" s="1"/>
      <c r="HTY864" s="1"/>
      <c r="HTZ864" s="1"/>
      <c r="HUA864" s="1"/>
      <c r="HUB864" s="1"/>
      <c r="HUC864" s="1"/>
      <c r="HUD864" s="1"/>
      <c r="HUE864" s="1"/>
      <c r="HUF864" s="1"/>
      <c r="HUG864" s="1"/>
      <c r="HUH864" s="1"/>
      <c r="HUI864" s="1"/>
      <c r="HUJ864" s="1"/>
      <c r="HUK864" s="1"/>
      <c r="HUL864" s="1"/>
      <c r="HUM864" s="1"/>
      <c r="HUN864" s="1"/>
      <c r="HUO864" s="1"/>
      <c r="HUP864" s="1"/>
      <c r="HUQ864" s="1"/>
      <c r="HUR864" s="1"/>
      <c r="HUS864" s="1"/>
      <c r="HUT864" s="1"/>
      <c r="HUU864" s="1"/>
      <c r="HUV864" s="1"/>
      <c r="HUW864" s="1"/>
      <c r="HUX864" s="1"/>
      <c r="HUY864" s="1"/>
      <c r="HUZ864" s="1"/>
      <c r="HVA864" s="1"/>
      <c r="HVB864" s="1"/>
      <c r="HVC864" s="1"/>
      <c r="HVD864" s="1"/>
      <c r="HVE864" s="1"/>
      <c r="HVF864" s="1"/>
      <c r="HVG864" s="1"/>
      <c r="HVH864" s="1"/>
      <c r="HVI864" s="1"/>
      <c r="HVJ864" s="1"/>
      <c r="HVK864" s="1"/>
      <c r="HVL864" s="1"/>
      <c r="HVM864" s="1"/>
      <c r="HVN864" s="1"/>
      <c r="HVO864" s="1"/>
      <c r="HVP864" s="1"/>
      <c r="HVQ864" s="1"/>
      <c r="HVR864" s="1"/>
      <c r="HVS864" s="1"/>
      <c r="HVT864" s="1"/>
      <c r="HVU864" s="1"/>
      <c r="HVV864" s="1"/>
      <c r="HVW864" s="1"/>
      <c r="HVX864" s="1"/>
      <c r="HVY864" s="1"/>
      <c r="HVZ864" s="1"/>
      <c r="HWA864" s="1"/>
      <c r="HWB864" s="1"/>
      <c r="HWC864" s="1"/>
      <c r="HWD864" s="1"/>
      <c r="HWE864" s="1"/>
      <c r="HWF864" s="1"/>
      <c r="HWG864" s="1"/>
      <c r="HWH864" s="1"/>
      <c r="HWI864" s="1"/>
      <c r="HWJ864" s="1"/>
      <c r="HWK864" s="1"/>
      <c r="HWL864" s="1"/>
      <c r="HWM864" s="1"/>
      <c r="HWN864" s="1"/>
      <c r="HWO864" s="1"/>
      <c r="HWP864" s="1"/>
      <c r="HWQ864" s="1"/>
      <c r="HWR864" s="1"/>
      <c r="HWS864" s="1"/>
      <c r="HWT864" s="1"/>
      <c r="HWU864" s="1"/>
      <c r="HWV864" s="1"/>
      <c r="HWW864" s="1"/>
      <c r="HWX864" s="1"/>
      <c r="HWY864" s="1"/>
      <c r="HWZ864" s="1"/>
      <c r="HXA864" s="1"/>
      <c r="HXB864" s="1"/>
      <c r="HXC864" s="1"/>
      <c r="HXD864" s="1"/>
      <c r="HXE864" s="1"/>
      <c r="HXF864" s="1"/>
      <c r="HXG864" s="1"/>
      <c r="HXH864" s="1"/>
      <c r="HXI864" s="1"/>
      <c r="HXJ864" s="1"/>
      <c r="HXK864" s="1"/>
      <c r="HXL864" s="1"/>
      <c r="HXM864" s="1"/>
      <c r="HXN864" s="1"/>
      <c r="HXO864" s="1"/>
      <c r="HXP864" s="1"/>
      <c r="HXQ864" s="1"/>
      <c r="HXR864" s="1"/>
      <c r="HXS864" s="1"/>
      <c r="HXT864" s="1"/>
      <c r="HXU864" s="1"/>
      <c r="HXV864" s="1"/>
      <c r="HXW864" s="1"/>
      <c r="HXX864" s="1"/>
      <c r="HXY864" s="1"/>
      <c r="HXZ864" s="1"/>
      <c r="HYA864" s="1"/>
      <c r="HYB864" s="1"/>
      <c r="HYC864" s="1"/>
      <c r="HYD864" s="1"/>
      <c r="HYE864" s="1"/>
      <c r="HYF864" s="1"/>
      <c r="HYG864" s="1"/>
      <c r="HYH864" s="1"/>
      <c r="HYI864" s="1"/>
      <c r="HYJ864" s="1"/>
      <c r="HYK864" s="1"/>
      <c r="HYL864" s="1"/>
      <c r="HYM864" s="1"/>
      <c r="HYN864" s="1"/>
      <c r="HYO864" s="1"/>
      <c r="HYP864" s="1"/>
      <c r="HYQ864" s="1"/>
      <c r="HYR864" s="1"/>
      <c r="HYS864" s="1"/>
      <c r="HYT864" s="1"/>
      <c r="HYU864" s="1"/>
      <c r="HYV864" s="1"/>
      <c r="HYW864" s="1"/>
      <c r="HYX864" s="1"/>
      <c r="HYY864" s="1"/>
      <c r="HYZ864" s="1"/>
      <c r="HZA864" s="1"/>
      <c r="HZB864" s="1"/>
      <c r="HZC864" s="1"/>
      <c r="HZD864" s="1"/>
      <c r="HZE864" s="1"/>
      <c r="HZF864" s="1"/>
      <c r="HZG864" s="1"/>
      <c r="HZH864" s="1"/>
      <c r="HZI864" s="1"/>
      <c r="HZJ864" s="1"/>
      <c r="HZK864" s="1"/>
      <c r="HZL864" s="1"/>
      <c r="HZM864" s="1"/>
      <c r="HZN864" s="1"/>
      <c r="HZO864" s="1"/>
      <c r="HZP864" s="1"/>
      <c r="HZQ864" s="1"/>
      <c r="HZR864" s="1"/>
      <c r="HZS864" s="1"/>
      <c r="HZT864" s="1"/>
      <c r="HZU864" s="1"/>
      <c r="HZV864" s="1"/>
      <c r="HZW864" s="1"/>
      <c r="HZX864" s="1"/>
      <c r="HZY864" s="1"/>
      <c r="HZZ864" s="1"/>
      <c r="IAA864" s="1"/>
      <c r="IAB864" s="1"/>
      <c r="IAC864" s="1"/>
      <c r="IAD864" s="1"/>
      <c r="IAE864" s="1"/>
      <c r="IAF864" s="1"/>
      <c r="IAG864" s="1"/>
      <c r="IAH864" s="1"/>
      <c r="IAI864" s="1"/>
      <c r="IAJ864" s="1"/>
      <c r="IAK864" s="1"/>
      <c r="IAL864" s="1"/>
      <c r="IAM864" s="1"/>
      <c r="IAN864" s="1"/>
      <c r="IAO864" s="1"/>
      <c r="IAP864" s="1"/>
      <c r="IAQ864" s="1"/>
      <c r="IAR864" s="1"/>
      <c r="IAS864" s="1"/>
      <c r="IAT864" s="1"/>
      <c r="IAU864" s="1"/>
      <c r="IAV864" s="1"/>
      <c r="IAW864" s="1"/>
      <c r="IAX864" s="1"/>
      <c r="IAY864" s="1"/>
      <c r="IAZ864" s="1"/>
      <c r="IBA864" s="1"/>
      <c r="IBB864" s="1"/>
      <c r="IBC864" s="1"/>
      <c r="IBD864" s="1"/>
      <c r="IBE864" s="1"/>
      <c r="IBF864" s="1"/>
      <c r="IBG864" s="1"/>
      <c r="IBH864" s="1"/>
      <c r="IBI864" s="1"/>
      <c r="IBJ864" s="1"/>
      <c r="IBK864" s="1"/>
      <c r="IBL864" s="1"/>
      <c r="IBM864" s="1"/>
      <c r="IBN864" s="1"/>
      <c r="IBO864" s="1"/>
      <c r="IBP864" s="1"/>
      <c r="IBQ864" s="1"/>
      <c r="IBR864" s="1"/>
      <c r="IBS864" s="1"/>
      <c r="IBT864" s="1"/>
      <c r="IBU864" s="1"/>
      <c r="IBV864" s="1"/>
      <c r="IBW864" s="1"/>
      <c r="IBX864" s="1"/>
      <c r="IBY864" s="1"/>
      <c r="IBZ864" s="1"/>
      <c r="ICA864" s="1"/>
      <c r="ICB864" s="1"/>
      <c r="ICC864" s="1"/>
      <c r="ICD864" s="1"/>
      <c r="ICE864" s="1"/>
      <c r="ICF864" s="1"/>
      <c r="ICG864" s="1"/>
      <c r="ICH864" s="1"/>
      <c r="ICI864" s="1"/>
      <c r="ICJ864" s="1"/>
      <c r="ICK864" s="1"/>
      <c r="ICL864" s="1"/>
      <c r="ICM864" s="1"/>
      <c r="ICN864" s="1"/>
      <c r="ICO864" s="1"/>
      <c r="ICP864" s="1"/>
      <c r="ICQ864" s="1"/>
      <c r="ICR864" s="1"/>
      <c r="ICS864" s="1"/>
      <c r="ICT864" s="1"/>
      <c r="ICU864" s="1"/>
      <c r="ICV864" s="1"/>
      <c r="ICW864" s="1"/>
      <c r="ICX864" s="1"/>
      <c r="ICY864" s="1"/>
      <c r="ICZ864" s="1"/>
      <c r="IDA864" s="1"/>
      <c r="IDB864" s="1"/>
      <c r="IDC864" s="1"/>
      <c r="IDD864" s="1"/>
      <c r="IDE864" s="1"/>
      <c r="IDF864" s="1"/>
      <c r="IDG864" s="1"/>
      <c r="IDH864" s="1"/>
      <c r="IDI864" s="1"/>
      <c r="IDJ864" s="1"/>
      <c r="IDK864" s="1"/>
      <c r="IDL864" s="1"/>
      <c r="IDM864" s="1"/>
      <c r="IDN864" s="1"/>
      <c r="IDO864" s="1"/>
      <c r="IDP864" s="1"/>
      <c r="IDQ864" s="1"/>
      <c r="IDR864" s="1"/>
      <c r="IDS864" s="1"/>
      <c r="IDT864" s="1"/>
      <c r="IDU864" s="1"/>
      <c r="IDV864" s="1"/>
      <c r="IDW864" s="1"/>
      <c r="IDX864" s="1"/>
      <c r="IDY864" s="1"/>
      <c r="IDZ864" s="1"/>
      <c r="IEA864" s="1"/>
      <c r="IEB864" s="1"/>
      <c r="IEC864" s="1"/>
      <c r="IED864" s="1"/>
      <c r="IEE864" s="1"/>
      <c r="IEF864" s="1"/>
      <c r="IEG864" s="1"/>
      <c r="IEH864" s="1"/>
      <c r="IEI864" s="1"/>
      <c r="IEJ864" s="1"/>
      <c r="IEK864" s="1"/>
      <c r="IEL864" s="1"/>
      <c r="IEM864" s="1"/>
      <c r="IEN864" s="1"/>
      <c r="IEO864" s="1"/>
      <c r="IEP864" s="1"/>
      <c r="IEQ864" s="1"/>
      <c r="IER864" s="1"/>
      <c r="IES864" s="1"/>
      <c r="IET864" s="1"/>
      <c r="IEU864" s="1"/>
      <c r="IEV864" s="1"/>
      <c r="IEW864" s="1"/>
      <c r="IEX864" s="1"/>
      <c r="IEY864" s="1"/>
      <c r="IEZ864" s="1"/>
      <c r="IFA864" s="1"/>
      <c r="IFB864" s="1"/>
      <c r="IFC864" s="1"/>
      <c r="IFD864" s="1"/>
      <c r="IFE864" s="1"/>
      <c r="IFF864" s="1"/>
      <c r="IFG864" s="1"/>
      <c r="IFH864" s="1"/>
      <c r="IFI864" s="1"/>
      <c r="IFJ864" s="1"/>
      <c r="IFK864" s="1"/>
      <c r="IFL864" s="1"/>
      <c r="IFM864" s="1"/>
      <c r="IFN864" s="1"/>
      <c r="IFO864" s="1"/>
      <c r="IFP864" s="1"/>
      <c r="IFQ864" s="1"/>
      <c r="IFR864" s="1"/>
      <c r="IFS864" s="1"/>
      <c r="IFT864" s="1"/>
      <c r="IFU864" s="1"/>
      <c r="IFV864" s="1"/>
      <c r="IFW864" s="1"/>
      <c r="IFX864" s="1"/>
      <c r="IFY864" s="1"/>
      <c r="IFZ864" s="1"/>
      <c r="IGA864" s="1"/>
      <c r="IGB864" s="1"/>
      <c r="IGC864" s="1"/>
      <c r="IGD864" s="1"/>
      <c r="IGE864" s="1"/>
      <c r="IGF864" s="1"/>
      <c r="IGG864" s="1"/>
      <c r="IGH864" s="1"/>
      <c r="IGI864" s="1"/>
      <c r="IGJ864" s="1"/>
      <c r="IGK864" s="1"/>
      <c r="IGL864" s="1"/>
      <c r="IGM864" s="1"/>
      <c r="IGN864" s="1"/>
      <c r="IGO864" s="1"/>
      <c r="IGP864" s="1"/>
      <c r="IGQ864" s="1"/>
      <c r="IGR864" s="1"/>
      <c r="IGS864" s="1"/>
      <c r="IGT864" s="1"/>
      <c r="IGU864" s="1"/>
      <c r="IGV864" s="1"/>
      <c r="IGW864" s="1"/>
      <c r="IGX864" s="1"/>
      <c r="IGY864" s="1"/>
      <c r="IGZ864" s="1"/>
      <c r="IHA864" s="1"/>
      <c r="IHB864" s="1"/>
      <c r="IHC864" s="1"/>
      <c r="IHD864" s="1"/>
      <c r="IHE864" s="1"/>
      <c r="IHF864" s="1"/>
      <c r="IHG864" s="1"/>
      <c r="IHH864" s="1"/>
      <c r="IHI864" s="1"/>
      <c r="IHJ864" s="1"/>
      <c r="IHK864" s="1"/>
      <c r="IHL864" s="1"/>
      <c r="IHM864" s="1"/>
      <c r="IHN864" s="1"/>
      <c r="IHO864" s="1"/>
      <c r="IHP864" s="1"/>
      <c r="IHQ864" s="1"/>
      <c r="IHR864" s="1"/>
      <c r="IHS864" s="1"/>
      <c r="IHT864" s="1"/>
      <c r="IHU864" s="1"/>
      <c r="IHV864" s="1"/>
      <c r="IHW864" s="1"/>
      <c r="IHX864" s="1"/>
      <c r="IHY864" s="1"/>
      <c r="IHZ864" s="1"/>
      <c r="IIA864" s="1"/>
      <c r="IIB864" s="1"/>
      <c r="IIC864" s="1"/>
      <c r="IID864" s="1"/>
      <c r="IIE864" s="1"/>
      <c r="IIF864" s="1"/>
      <c r="IIG864" s="1"/>
      <c r="IIH864" s="1"/>
      <c r="III864" s="1"/>
      <c r="IIJ864" s="1"/>
      <c r="IIK864" s="1"/>
      <c r="IIL864" s="1"/>
      <c r="IIM864" s="1"/>
      <c r="IIN864" s="1"/>
      <c r="IIO864" s="1"/>
      <c r="IIP864" s="1"/>
      <c r="IIQ864" s="1"/>
      <c r="IIR864" s="1"/>
      <c r="IIS864" s="1"/>
      <c r="IIT864" s="1"/>
      <c r="IIU864" s="1"/>
      <c r="IIV864" s="1"/>
      <c r="IIW864" s="1"/>
      <c r="IIX864" s="1"/>
      <c r="IIY864" s="1"/>
      <c r="IIZ864" s="1"/>
      <c r="IJA864" s="1"/>
      <c r="IJB864" s="1"/>
      <c r="IJC864" s="1"/>
      <c r="IJD864" s="1"/>
      <c r="IJE864" s="1"/>
      <c r="IJF864" s="1"/>
      <c r="IJG864" s="1"/>
      <c r="IJH864" s="1"/>
      <c r="IJI864" s="1"/>
      <c r="IJJ864" s="1"/>
      <c r="IJK864" s="1"/>
      <c r="IJL864" s="1"/>
      <c r="IJM864" s="1"/>
      <c r="IJN864" s="1"/>
      <c r="IJO864" s="1"/>
      <c r="IJP864" s="1"/>
      <c r="IJQ864" s="1"/>
      <c r="IJR864" s="1"/>
      <c r="IJS864" s="1"/>
      <c r="IJT864" s="1"/>
      <c r="IJU864" s="1"/>
      <c r="IJV864" s="1"/>
      <c r="IJW864" s="1"/>
      <c r="IJX864" s="1"/>
      <c r="IJY864" s="1"/>
      <c r="IJZ864" s="1"/>
      <c r="IKA864" s="1"/>
      <c r="IKB864" s="1"/>
      <c r="IKC864" s="1"/>
      <c r="IKD864" s="1"/>
      <c r="IKE864" s="1"/>
      <c r="IKF864" s="1"/>
      <c r="IKG864" s="1"/>
      <c r="IKH864" s="1"/>
      <c r="IKI864" s="1"/>
      <c r="IKJ864" s="1"/>
      <c r="IKK864" s="1"/>
      <c r="IKL864" s="1"/>
      <c r="IKM864" s="1"/>
      <c r="IKN864" s="1"/>
      <c r="IKO864" s="1"/>
      <c r="IKP864" s="1"/>
      <c r="IKQ864" s="1"/>
      <c r="IKR864" s="1"/>
      <c r="IKS864" s="1"/>
      <c r="IKT864" s="1"/>
      <c r="IKU864" s="1"/>
      <c r="IKV864" s="1"/>
      <c r="IKW864" s="1"/>
      <c r="IKX864" s="1"/>
      <c r="IKY864" s="1"/>
      <c r="IKZ864" s="1"/>
      <c r="ILA864" s="1"/>
      <c r="ILB864" s="1"/>
      <c r="ILC864" s="1"/>
      <c r="ILD864" s="1"/>
      <c r="ILE864" s="1"/>
      <c r="ILF864" s="1"/>
      <c r="ILG864" s="1"/>
      <c r="ILH864" s="1"/>
      <c r="ILI864" s="1"/>
      <c r="ILJ864" s="1"/>
      <c r="ILK864" s="1"/>
      <c r="ILL864" s="1"/>
      <c r="ILM864" s="1"/>
      <c r="ILN864" s="1"/>
      <c r="ILO864" s="1"/>
      <c r="ILP864" s="1"/>
      <c r="ILQ864" s="1"/>
      <c r="ILR864" s="1"/>
      <c r="ILS864" s="1"/>
      <c r="ILT864" s="1"/>
      <c r="ILU864" s="1"/>
      <c r="ILV864" s="1"/>
      <c r="ILW864" s="1"/>
      <c r="ILX864" s="1"/>
      <c r="ILY864" s="1"/>
      <c r="ILZ864" s="1"/>
      <c r="IMA864" s="1"/>
      <c r="IMB864" s="1"/>
      <c r="IMC864" s="1"/>
      <c r="IMD864" s="1"/>
      <c r="IME864" s="1"/>
      <c r="IMF864" s="1"/>
      <c r="IMG864" s="1"/>
      <c r="IMH864" s="1"/>
      <c r="IMI864" s="1"/>
      <c r="IMJ864" s="1"/>
      <c r="IMK864" s="1"/>
      <c r="IML864" s="1"/>
      <c r="IMM864" s="1"/>
      <c r="IMN864" s="1"/>
      <c r="IMO864" s="1"/>
      <c r="IMP864" s="1"/>
      <c r="IMQ864" s="1"/>
      <c r="IMR864" s="1"/>
      <c r="IMS864" s="1"/>
      <c r="IMT864" s="1"/>
      <c r="IMU864" s="1"/>
      <c r="IMV864" s="1"/>
      <c r="IMW864" s="1"/>
      <c r="IMX864" s="1"/>
      <c r="IMY864" s="1"/>
      <c r="IMZ864" s="1"/>
      <c r="INA864" s="1"/>
      <c r="INB864" s="1"/>
      <c r="INC864" s="1"/>
      <c r="IND864" s="1"/>
      <c r="INE864" s="1"/>
      <c r="INF864" s="1"/>
      <c r="ING864" s="1"/>
      <c r="INH864" s="1"/>
      <c r="INI864" s="1"/>
      <c r="INJ864" s="1"/>
      <c r="INK864" s="1"/>
      <c r="INL864" s="1"/>
      <c r="INM864" s="1"/>
      <c r="INN864" s="1"/>
      <c r="INO864" s="1"/>
      <c r="INP864" s="1"/>
      <c r="INQ864" s="1"/>
      <c r="INR864" s="1"/>
      <c r="INS864" s="1"/>
      <c r="INT864" s="1"/>
      <c r="INU864" s="1"/>
      <c r="INV864" s="1"/>
      <c r="INW864" s="1"/>
      <c r="INX864" s="1"/>
      <c r="INY864" s="1"/>
      <c r="INZ864" s="1"/>
      <c r="IOA864" s="1"/>
      <c r="IOB864" s="1"/>
      <c r="IOC864" s="1"/>
      <c r="IOD864" s="1"/>
      <c r="IOE864" s="1"/>
      <c r="IOF864" s="1"/>
      <c r="IOG864" s="1"/>
      <c r="IOH864" s="1"/>
      <c r="IOI864" s="1"/>
      <c r="IOJ864" s="1"/>
      <c r="IOK864" s="1"/>
      <c r="IOL864" s="1"/>
      <c r="IOM864" s="1"/>
      <c r="ION864" s="1"/>
      <c r="IOO864" s="1"/>
      <c r="IOP864" s="1"/>
      <c r="IOQ864" s="1"/>
      <c r="IOR864" s="1"/>
      <c r="IOS864" s="1"/>
      <c r="IOT864" s="1"/>
      <c r="IOU864" s="1"/>
      <c r="IOV864" s="1"/>
      <c r="IOW864" s="1"/>
      <c r="IOX864" s="1"/>
      <c r="IOY864" s="1"/>
      <c r="IOZ864" s="1"/>
      <c r="IPA864" s="1"/>
      <c r="IPB864" s="1"/>
      <c r="IPC864" s="1"/>
      <c r="IPD864" s="1"/>
      <c r="IPE864" s="1"/>
      <c r="IPF864" s="1"/>
      <c r="IPG864" s="1"/>
      <c r="IPH864" s="1"/>
      <c r="IPI864" s="1"/>
      <c r="IPJ864" s="1"/>
      <c r="IPK864" s="1"/>
      <c r="IPL864" s="1"/>
      <c r="IPM864" s="1"/>
      <c r="IPN864" s="1"/>
      <c r="IPO864" s="1"/>
      <c r="IPP864" s="1"/>
      <c r="IPQ864" s="1"/>
      <c r="IPR864" s="1"/>
      <c r="IPS864" s="1"/>
      <c r="IPT864" s="1"/>
      <c r="IPU864" s="1"/>
      <c r="IPV864" s="1"/>
      <c r="IPW864" s="1"/>
      <c r="IPX864" s="1"/>
      <c r="IPY864" s="1"/>
      <c r="IPZ864" s="1"/>
      <c r="IQA864" s="1"/>
      <c r="IQB864" s="1"/>
      <c r="IQC864" s="1"/>
      <c r="IQD864" s="1"/>
      <c r="IQE864" s="1"/>
      <c r="IQF864" s="1"/>
      <c r="IQG864" s="1"/>
      <c r="IQH864" s="1"/>
      <c r="IQI864" s="1"/>
      <c r="IQJ864" s="1"/>
      <c r="IQK864" s="1"/>
      <c r="IQL864" s="1"/>
      <c r="IQM864" s="1"/>
      <c r="IQN864" s="1"/>
      <c r="IQO864" s="1"/>
      <c r="IQP864" s="1"/>
      <c r="IQQ864" s="1"/>
      <c r="IQR864" s="1"/>
      <c r="IQS864" s="1"/>
      <c r="IQT864" s="1"/>
      <c r="IQU864" s="1"/>
      <c r="IQV864" s="1"/>
      <c r="IQW864" s="1"/>
      <c r="IQX864" s="1"/>
      <c r="IQY864" s="1"/>
      <c r="IQZ864" s="1"/>
      <c r="IRA864" s="1"/>
      <c r="IRB864" s="1"/>
      <c r="IRC864" s="1"/>
      <c r="IRD864" s="1"/>
      <c r="IRE864" s="1"/>
      <c r="IRF864" s="1"/>
      <c r="IRG864" s="1"/>
      <c r="IRH864" s="1"/>
      <c r="IRI864" s="1"/>
      <c r="IRJ864" s="1"/>
      <c r="IRK864" s="1"/>
      <c r="IRL864" s="1"/>
      <c r="IRM864" s="1"/>
      <c r="IRN864" s="1"/>
      <c r="IRO864" s="1"/>
      <c r="IRP864" s="1"/>
      <c r="IRQ864" s="1"/>
      <c r="IRR864" s="1"/>
      <c r="IRS864" s="1"/>
      <c r="IRT864" s="1"/>
      <c r="IRU864" s="1"/>
      <c r="IRV864" s="1"/>
      <c r="IRW864" s="1"/>
      <c r="IRX864" s="1"/>
      <c r="IRY864" s="1"/>
      <c r="IRZ864" s="1"/>
      <c r="ISA864" s="1"/>
      <c r="ISB864" s="1"/>
      <c r="ISC864" s="1"/>
      <c r="ISD864" s="1"/>
      <c r="ISE864" s="1"/>
      <c r="ISF864" s="1"/>
      <c r="ISG864" s="1"/>
      <c r="ISH864" s="1"/>
      <c r="ISI864" s="1"/>
      <c r="ISJ864" s="1"/>
      <c r="ISK864" s="1"/>
      <c r="ISL864" s="1"/>
      <c r="ISM864" s="1"/>
      <c r="ISN864" s="1"/>
      <c r="ISO864" s="1"/>
      <c r="ISP864" s="1"/>
      <c r="ISQ864" s="1"/>
      <c r="ISR864" s="1"/>
      <c r="ISS864" s="1"/>
      <c r="IST864" s="1"/>
      <c r="ISU864" s="1"/>
      <c r="ISV864" s="1"/>
      <c r="ISW864" s="1"/>
      <c r="ISX864" s="1"/>
      <c r="ISY864" s="1"/>
      <c r="ISZ864" s="1"/>
      <c r="ITA864" s="1"/>
      <c r="ITB864" s="1"/>
      <c r="ITC864" s="1"/>
      <c r="ITD864" s="1"/>
      <c r="ITE864" s="1"/>
      <c r="ITF864" s="1"/>
      <c r="ITG864" s="1"/>
      <c r="ITH864" s="1"/>
      <c r="ITI864" s="1"/>
      <c r="ITJ864" s="1"/>
      <c r="ITK864" s="1"/>
      <c r="ITL864" s="1"/>
      <c r="ITM864" s="1"/>
      <c r="ITN864" s="1"/>
      <c r="ITO864" s="1"/>
      <c r="ITP864" s="1"/>
      <c r="ITQ864" s="1"/>
      <c r="ITR864" s="1"/>
      <c r="ITS864" s="1"/>
      <c r="ITT864" s="1"/>
      <c r="ITU864" s="1"/>
      <c r="ITV864" s="1"/>
      <c r="ITW864" s="1"/>
      <c r="ITX864" s="1"/>
      <c r="ITY864" s="1"/>
      <c r="ITZ864" s="1"/>
      <c r="IUA864" s="1"/>
      <c r="IUB864" s="1"/>
      <c r="IUC864" s="1"/>
      <c r="IUD864" s="1"/>
      <c r="IUE864" s="1"/>
      <c r="IUF864" s="1"/>
      <c r="IUG864" s="1"/>
      <c r="IUH864" s="1"/>
      <c r="IUI864" s="1"/>
      <c r="IUJ864" s="1"/>
      <c r="IUK864" s="1"/>
      <c r="IUL864" s="1"/>
      <c r="IUM864" s="1"/>
      <c r="IUN864" s="1"/>
      <c r="IUO864" s="1"/>
      <c r="IUP864" s="1"/>
      <c r="IUQ864" s="1"/>
      <c r="IUR864" s="1"/>
      <c r="IUS864" s="1"/>
      <c r="IUT864" s="1"/>
      <c r="IUU864" s="1"/>
      <c r="IUV864" s="1"/>
      <c r="IUW864" s="1"/>
      <c r="IUX864" s="1"/>
      <c r="IUY864" s="1"/>
      <c r="IUZ864" s="1"/>
      <c r="IVA864" s="1"/>
      <c r="IVB864" s="1"/>
      <c r="IVC864" s="1"/>
      <c r="IVD864" s="1"/>
      <c r="IVE864" s="1"/>
      <c r="IVF864" s="1"/>
      <c r="IVG864" s="1"/>
      <c r="IVH864" s="1"/>
      <c r="IVI864" s="1"/>
      <c r="IVJ864" s="1"/>
      <c r="IVK864" s="1"/>
      <c r="IVL864" s="1"/>
      <c r="IVM864" s="1"/>
      <c r="IVN864" s="1"/>
      <c r="IVO864" s="1"/>
      <c r="IVP864" s="1"/>
      <c r="IVQ864" s="1"/>
      <c r="IVR864" s="1"/>
      <c r="IVS864" s="1"/>
      <c r="IVT864" s="1"/>
      <c r="IVU864" s="1"/>
      <c r="IVV864" s="1"/>
      <c r="IVW864" s="1"/>
      <c r="IVX864" s="1"/>
      <c r="IVY864" s="1"/>
      <c r="IVZ864" s="1"/>
      <c r="IWA864" s="1"/>
      <c r="IWB864" s="1"/>
      <c r="IWC864" s="1"/>
      <c r="IWD864" s="1"/>
      <c r="IWE864" s="1"/>
      <c r="IWF864" s="1"/>
      <c r="IWG864" s="1"/>
      <c r="IWH864" s="1"/>
      <c r="IWI864" s="1"/>
      <c r="IWJ864" s="1"/>
      <c r="IWK864" s="1"/>
      <c r="IWL864" s="1"/>
      <c r="IWM864" s="1"/>
      <c r="IWN864" s="1"/>
      <c r="IWO864" s="1"/>
      <c r="IWP864" s="1"/>
      <c r="IWQ864" s="1"/>
      <c r="IWR864" s="1"/>
      <c r="IWS864" s="1"/>
      <c r="IWT864" s="1"/>
      <c r="IWU864" s="1"/>
      <c r="IWV864" s="1"/>
      <c r="IWW864" s="1"/>
      <c r="IWX864" s="1"/>
      <c r="IWY864" s="1"/>
      <c r="IWZ864" s="1"/>
      <c r="IXA864" s="1"/>
      <c r="IXB864" s="1"/>
      <c r="IXC864" s="1"/>
      <c r="IXD864" s="1"/>
      <c r="IXE864" s="1"/>
      <c r="IXF864" s="1"/>
      <c r="IXG864" s="1"/>
      <c r="IXH864" s="1"/>
      <c r="IXI864" s="1"/>
      <c r="IXJ864" s="1"/>
      <c r="IXK864" s="1"/>
      <c r="IXL864" s="1"/>
      <c r="IXM864" s="1"/>
      <c r="IXN864" s="1"/>
      <c r="IXO864" s="1"/>
      <c r="IXP864" s="1"/>
      <c r="IXQ864" s="1"/>
      <c r="IXR864" s="1"/>
      <c r="IXS864" s="1"/>
      <c r="IXT864" s="1"/>
      <c r="IXU864" s="1"/>
      <c r="IXV864" s="1"/>
      <c r="IXW864" s="1"/>
      <c r="IXX864" s="1"/>
      <c r="IXY864" s="1"/>
      <c r="IXZ864" s="1"/>
      <c r="IYA864" s="1"/>
      <c r="IYB864" s="1"/>
      <c r="IYC864" s="1"/>
      <c r="IYD864" s="1"/>
      <c r="IYE864" s="1"/>
      <c r="IYF864" s="1"/>
      <c r="IYG864" s="1"/>
      <c r="IYH864" s="1"/>
      <c r="IYI864" s="1"/>
      <c r="IYJ864" s="1"/>
      <c r="IYK864" s="1"/>
      <c r="IYL864" s="1"/>
      <c r="IYM864" s="1"/>
      <c r="IYN864" s="1"/>
      <c r="IYO864" s="1"/>
      <c r="IYP864" s="1"/>
      <c r="IYQ864" s="1"/>
      <c r="IYR864" s="1"/>
      <c r="IYS864" s="1"/>
      <c r="IYT864" s="1"/>
      <c r="IYU864" s="1"/>
      <c r="IYV864" s="1"/>
      <c r="IYW864" s="1"/>
      <c r="IYX864" s="1"/>
      <c r="IYY864" s="1"/>
      <c r="IYZ864" s="1"/>
      <c r="IZA864" s="1"/>
      <c r="IZB864" s="1"/>
      <c r="IZC864" s="1"/>
      <c r="IZD864" s="1"/>
      <c r="IZE864" s="1"/>
      <c r="IZF864" s="1"/>
      <c r="IZG864" s="1"/>
      <c r="IZH864" s="1"/>
      <c r="IZI864" s="1"/>
      <c r="IZJ864" s="1"/>
      <c r="IZK864" s="1"/>
      <c r="IZL864" s="1"/>
      <c r="IZM864" s="1"/>
      <c r="IZN864" s="1"/>
      <c r="IZO864" s="1"/>
      <c r="IZP864" s="1"/>
      <c r="IZQ864" s="1"/>
      <c r="IZR864" s="1"/>
      <c r="IZS864" s="1"/>
      <c r="IZT864" s="1"/>
      <c r="IZU864" s="1"/>
      <c r="IZV864" s="1"/>
      <c r="IZW864" s="1"/>
      <c r="IZX864" s="1"/>
      <c r="IZY864" s="1"/>
      <c r="IZZ864" s="1"/>
      <c r="JAA864" s="1"/>
      <c r="JAB864" s="1"/>
      <c r="JAC864" s="1"/>
      <c r="JAD864" s="1"/>
      <c r="JAE864" s="1"/>
      <c r="JAF864" s="1"/>
      <c r="JAG864" s="1"/>
      <c r="JAH864" s="1"/>
      <c r="JAI864" s="1"/>
      <c r="JAJ864" s="1"/>
      <c r="JAK864" s="1"/>
      <c r="JAL864" s="1"/>
      <c r="JAM864" s="1"/>
      <c r="JAN864" s="1"/>
      <c r="JAO864" s="1"/>
      <c r="JAP864" s="1"/>
      <c r="JAQ864" s="1"/>
      <c r="JAR864" s="1"/>
      <c r="JAS864" s="1"/>
      <c r="JAT864" s="1"/>
      <c r="JAU864" s="1"/>
      <c r="JAV864" s="1"/>
      <c r="JAW864" s="1"/>
      <c r="JAX864" s="1"/>
      <c r="JAY864" s="1"/>
      <c r="JAZ864" s="1"/>
      <c r="JBA864" s="1"/>
      <c r="JBB864" s="1"/>
      <c r="JBC864" s="1"/>
      <c r="JBD864" s="1"/>
      <c r="JBE864" s="1"/>
      <c r="JBF864" s="1"/>
      <c r="JBG864" s="1"/>
      <c r="JBH864" s="1"/>
      <c r="JBI864" s="1"/>
      <c r="JBJ864" s="1"/>
      <c r="JBK864" s="1"/>
      <c r="JBL864" s="1"/>
      <c r="JBM864" s="1"/>
      <c r="JBN864" s="1"/>
      <c r="JBO864" s="1"/>
      <c r="JBP864" s="1"/>
      <c r="JBQ864" s="1"/>
      <c r="JBR864" s="1"/>
      <c r="JBS864" s="1"/>
      <c r="JBT864" s="1"/>
      <c r="JBU864" s="1"/>
      <c r="JBV864" s="1"/>
      <c r="JBW864" s="1"/>
      <c r="JBX864" s="1"/>
      <c r="JBY864" s="1"/>
      <c r="JBZ864" s="1"/>
      <c r="JCA864" s="1"/>
      <c r="JCB864" s="1"/>
      <c r="JCC864" s="1"/>
      <c r="JCD864" s="1"/>
      <c r="JCE864" s="1"/>
      <c r="JCF864" s="1"/>
      <c r="JCG864" s="1"/>
      <c r="JCH864" s="1"/>
      <c r="JCI864" s="1"/>
      <c r="JCJ864" s="1"/>
      <c r="JCK864" s="1"/>
      <c r="JCL864" s="1"/>
      <c r="JCM864" s="1"/>
      <c r="JCN864" s="1"/>
      <c r="JCO864" s="1"/>
      <c r="JCP864" s="1"/>
      <c r="JCQ864" s="1"/>
      <c r="JCR864" s="1"/>
      <c r="JCS864" s="1"/>
      <c r="JCT864" s="1"/>
      <c r="JCU864" s="1"/>
      <c r="JCV864" s="1"/>
      <c r="JCW864" s="1"/>
      <c r="JCX864" s="1"/>
      <c r="JCY864" s="1"/>
      <c r="JCZ864" s="1"/>
      <c r="JDA864" s="1"/>
      <c r="JDB864" s="1"/>
      <c r="JDC864" s="1"/>
      <c r="JDD864" s="1"/>
      <c r="JDE864" s="1"/>
      <c r="JDF864" s="1"/>
      <c r="JDG864" s="1"/>
      <c r="JDH864" s="1"/>
      <c r="JDI864" s="1"/>
      <c r="JDJ864" s="1"/>
      <c r="JDK864" s="1"/>
      <c r="JDL864" s="1"/>
      <c r="JDM864" s="1"/>
      <c r="JDN864" s="1"/>
      <c r="JDO864" s="1"/>
      <c r="JDP864" s="1"/>
      <c r="JDQ864" s="1"/>
      <c r="JDR864" s="1"/>
      <c r="JDS864" s="1"/>
      <c r="JDT864" s="1"/>
      <c r="JDU864" s="1"/>
      <c r="JDV864" s="1"/>
      <c r="JDW864" s="1"/>
      <c r="JDX864" s="1"/>
      <c r="JDY864" s="1"/>
      <c r="JDZ864" s="1"/>
      <c r="JEA864" s="1"/>
      <c r="JEB864" s="1"/>
      <c r="JEC864" s="1"/>
      <c r="JED864" s="1"/>
      <c r="JEE864" s="1"/>
      <c r="JEF864" s="1"/>
      <c r="JEG864" s="1"/>
      <c r="JEH864" s="1"/>
      <c r="JEI864" s="1"/>
      <c r="JEJ864" s="1"/>
      <c r="JEK864" s="1"/>
      <c r="JEL864" s="1"/>
      <c r="JEM864" s="1"/>
      <c r="JEN864" s="1"/>
      <c r="JEO864" s="1"/>
      <c r="JEP864" s="1"/>
      <c r="JEQ864" s="1"/>
      <c r="JER864" s="1"/>
      <c r="JES864" s="1"/>
      <c r="JET864" s="1"/>
      <c r="JEU864" s="1"/>
      <c r="JEV864" s="1"/>
      <c r="JEW864" s="1"/>
      <c r="JEX864" s="1"/>
      <c r="JEY864" s="1"/>
      <c r="JEZ864" s="1"/>
      <c r="JFA864" s="1"/>
      <c r="JFB864" s="1"/>
      <c r="JFC864" s="1"/>
      <c r="JFD864" s="1"/>
      <c r="JFE864" s="1"/>
      <c r="JFF864" s="1"/>
      <c r="JFG864" s="1"/>
      <c r="JFH864" s="1"/>
      <c r="JFI864" s="1"/>
      <c r="JFJ864" s="1"/>
      <c r="JFK864" s="1"/>
      <c r="JFL864" s="1"/>
      <c r="JFM864" s="1"/>
      <c r="JFN864" s="1"/>
      <c r="JFO864" s="1"/>
      <c r="JFP864" s="1"/>
      <c r="JFQ864" s="1"/>
      <c r="JFR864" s="1"/>
      <c r="JFS864" s="1"/>
      <c r="JFT864" s="1"/>
      <c r="JFU864" s="1"/>
      <c r="JFV864" s="1"/>
      <c r="JFW864" s="1"/>
      <c r="JFX864" s="1"/>
      <c r="JFY864" s="1"/>
      <c r="JFZ864" s="1"/>
      <c r="JGA864" s="1"/>
      <c r="JGB864" s="1"/>
      <c r="JGC864" s="1"/>
      <c r="JGD864" s="1"/>
      <c r="JGE864" s="1"/>
      <c r="JGF864" s="1"/>
      <c r="JGG864" s="1"/>
      <c r="JGH864" s="1"/>
      <c r="JGI864" s="1"/>
      <c r="JGJ864" s="1"/>
      <c r="JGK864" s="1"/>
      <c r="JGL864" s="1"/>
      <c r="JGM864" s="1"/>
      <c r="JGN864" s="1"/>
      <c r="JGO864" s="1"/>
      <c r="JGP864" s="1"/>
      <c r="JGQ864" s="1"/>
      <c r="JGR864" s="1"/>
      <c r="JGS864" s="1"/>
      <c r="JGT864" s="1"/>
      <c r="JGU864" s="1"/>
      <c r="JGV864" s="1"/>
      <c r="JGW864" s="1"/>
      <c r="JGX864" s="1"/>
      <c r="JGY864" s="1"/>
      <c r="JGZ864" s="1"/>
      <c r="JHA864" s="1"/>
      <c r="JHB864" s="1"/>
      <c r="JHC864" s="1"/>
      <c r="JHD864" s="1"/>
      <c r="JHE864" s="1"/>
      <c r="JHF864" s="1"/>
      <c r="JHG864" s="1"/>
      <c r="JHH864" s="1"/>
      <c r="JHI864" s="1"/>
      <c r="JHJ864" s="1"/>
      <c r="JHK864" s="1"/>
      <c r="JHL864" s="1"/>
      <c r="JHM864" s="1"/>
      <c r="JHN864" s="1"/>
      <c r="JHO864" s="1"/>
      <c r="JHP864" s="1"/>
      <c r="JHQ864" s="1"/>
      <c r="JHR864" s="1"/>
      <c r="JHS864" s="1"/>
      <c r="JHT864" s="1"/>
      <c r="JHU864" s="1"/>
      <c r="JHV864" s="1"/>
      <c r="JHW864" s="1"/>
      <c r="JHX864" s="1"/>
      <c r="JHY864" s="1"/>
      <c r="JHZ864" s="1"/>
      <c r="JIA864" s="1"/>
      <c r="JIB864" s="1"/>
      <c r="JIC864" s="1"/>
      <c r="JID864" s="1"/>
      <c r="JIE864" s="1"/>
      <c r="JIF864" s="1"/>
      <c r="JIG864" s="1"/>
      <c r="JIH864" s="1"/>
      <c r="JII864" s="1"/>
      <c r="JIJ864" s="1"/>
      <c r="JIK864" s="1"/>
      <c r="JIL864" s="1"/>
      <c r="JIM864" s="1"/>
      <c r="JIN864" s="1"/>
      <c r="JIO864" s="1"/>
      <c r="JIP864" s="1"/>
      <c r="JIQ864" s="1"/>
      <c r="JIR864" s="1"/>
      <c r="JIS864" s="1"/>
      <c r="JIT864" s="1"/>
      <c r="JIU864" s="1"/>
      <c r="JIV864" s="1"/>
      <c r="JIW864" s="1"/>
      <c r="JIX864" s="1"/>
      <c r="JIY864" s="1"/>
      <c r="JIZ864" s="1"/>
      <c r="JJA864" s="1"/>
      <c r="JJB864" s="1"/>
      <c r="JJC864" s="1"/>
      <c r="JJD864" s="1"/>
      <c r="JJE864" s="1"/>
      <c r="JJF864" s="1"/>
      <c r="JJG864" s="1"/>
      <c r="JJH864" s="1"/>
      <c r="JJI864" s="1"/>
      <c r="JJJ864" s="1"/>
      <c r="JJK864" s="1"/>
      <c r="JJL864" s="1"/>
      <c r="JJM864" s="1"/>
      <c r="JJN864" s="1"/>
      <c r="JJO864" s="1"/>
      <c r="JJP864" s="1"/>
      <c r="JJQ864" s="1"/>
      <c r="JJR864" s="1"/>
      <c r="JJS864" s="1"/>
      <c r="JJT864" s="1"/>
      <c r="JJU864" s="1"/>
      <c r="JJV864" s="1"/>
      <c r="JJW864" s="1"/>
      <c r="JJX864" s="1"/>
      <c r="JJY864" s="1"/>
      <c r="JJZ864" s="1"/>
      <c r="JKA864" s="1"/>
      <c r="JKB864" s="1"/>
      <c r="JKC864" s="1"/>
      <c r="JKD864" s="1"/>
      <c r="JKE864" s="1"/>
      <c r="JKF864" s="1"/>
      <c r="JKG864" s="1"/>
      <c r="JKH864" s="1"/>
      <c r="JKI864" s="1"/>
      <c r="JKJ864" s="1"/>
      <c r="JKK864" s="1"/>
      <c r="JKL864" s="1"/>
      <c r="JKM864" s="1"/>
      <c r="JKN864" s="1"/>
      <c r="JKO864" s="1"/>
      <c r="JKP864" s="1"/>
      <c r="JKQ864" s="1"/>
      <c r="JKR864" s="1"/>
      <c r="JKS864" s="1"/>
      <c r="JKT864" s="1"/>
      <c r="JKU864" s="1"/>
      <c r="JKV864" s="1"/>
      <c r="JKW864" s="1"/>
      <c r="JKX864" s="1"/>
      <c r="JKY864" s="1"/>
      <c r="JKZ864" s="1"/>
      <c r="JLA864" s="1"/>
      <c r="JLB864" s="1"/>
      <c r="JLC864" s="1"/>
      <c r="JLD864" s="1"/>
      <c r="JLE864" s="1"/>
      <c r="JLF864" s="1"/>
      <c r="JLG864" s="1"/>
      <c r="JLH864" s="1"/>
      <c r="JLI864" s="1"/>
      <c r="JLJ864" s="1"/>
      <c r="JLK864" s="1"/>
      <c r="JLL864" s="1"/>
      <c r="JLM864" s="1"/>
      <c r="JLN864" s="1"/>
      <c r="JLO864" s="1"/>
      <c r="JLP864" s="1"/>
      <c r="JLQ864" s="1"/>
      <c r="JLR864" s="1"/>
      <c r="JLS864" s="1"/>
      <c r="JLT864" s="1"/>
      <c r="JLU864" s="1"/>
      <c r="JLV864" s="1"/>
      <c r="JLW864" s="1"/>
      <c r="JLX864" s="1"/>
      <c r="JLY864" s="1"/>
      <c r="JLZ864" s="1"/>
      <c r="JMA864" s="1"/>
      <c r="JMB864" s="1"/>
      <c r="JMC864" s="1"/>
      <c r="JMD864" s="1"/>
      <c r="JME864" s="1"/>
      <c r="JMF864" s="1"/>
      <c r="JMG864" s="1"/>
      <c r="JMH864" s="1"/>
      <c r="JMI864" s="1"/>
      <c r="JMJ864" s="1"/>
      <c r="JMK864" s="1"/>
      <c r="JML864" s="1"/>
      <c r="JMM864" s="1"/>
      <c r="JMN864" s="1"/>
      <c r="JMO864" s="1"/>
      <c r="JMP864" s="1"/>
      <c r="JMQ864" s="1"/>
      <c r="JMR864" s="1"/>
      <c r="JMS864" s="1"/>
      <c r="JMT864" s="1"/>
      <c r="JMU864" s="1"/>
      <c r="JMV864" s="1"/>
      <c r="JMW864" s="1"/>
      <c r="JMX864" s="1"/>
      <c r="JMY864" s="1"/>
      <c r="JMZ864" s="1"/>
      <c r="JNA864" s="1"/>
      <c r="JNB864" s="1"/>
      <c r="JNC864" s="1"/>
      <c r="JND864" s="1"/>
      <c r="JNE864" s="1"/>
      <c r="JNF864" s="1"/>
      <c r="JNG864" s="1"/>
      <c r="JNH864" s="1"/>
      <c r="JNI864" s="1"/>
      <c r="JNJ864" s="1"/>
      <c r="JNK864" s="1"/>
      <c r="JNL864" s="1"/>
      <c r="JNM864" s="1"/>
      <c r="JNN864" s="1"/>
      <c r="JNO864" s="1"/>
      <c r="JNP864" s="1"/>
      <c r="JNQ864" s="1"/>
      <c r="JNR864" s="1"/>
      <c r="JNS864" s="1"/>
      <c r="JNT864" s="1"/>
      <c r="JNU864" s="1"/>
      <c r="JNV864" s="1"/>
      <c r="JNW864" s="1"/>
      <c r="JNX864" s="1"/>
      <c r="JNY864" s="1"/>
      <c r="JNZ864" s="1"/>
      <c r="JOA864" s="1"/>
      <c r="JOB864" s="1"/>
      <c r="JOC864" s="1"/>
      <c r="JOD864" s="1"/>
      <c r="JOE864" s="1"/>
      <c r="JOF864" s="1"/>
      <c r="JOG864" s="1"/>
      <c r="JOH864" s="1"/>
      <c r="JOI864" s="1"/>
      <c r="JOJ864" s="1"/>
      <c r="JOK864" s="1"/>
      <c r="JOL864" s="1"/>
      <c r="JOM864" s="1"/>
      <c r="JON864" s="1"/>
      <c r="JOO864" s="1"/>
      <c r="JOP864" s="1"/>
      <c r="JOQ864" s="1"/>
      <c r="JOR864" s="1"/>
      <c r="JOS864" s="1"/>
      <c r="JOT864" s="1"/>
      <c r="JOU864" s="1"/>
      <c r="JOV864" s="1"/>
      <c r="JOW864" s="1"/>
      <c r="JOX864" s="1"/>
      <c r="JOY864" s="1"/>
      <c r="JOZ864" s="1"/>
      <c r="JPA864" s="1"/>
      <c r="JPB864" s="1"/>
      <c r="JPC864" s="1"/>
      <c r="JPD864" s="1"/>
      <c r="JPE864" s="1"/>
      <c r="JPF864" s="1"/>
      <c r="JPG864" s="1"/>
      <c r="JPH864" s="1"/>
      <c r="JPI864" s="1"/>
      <c r="JPJ864" s="1"/>
      <c r="JPK864" s="1"/>
      <c r="JPL864" s="1"/>
      <c r="JPM864" s="1"/>
      <c r="JPN864" s="1"/>
      <c r="JPO864" s="1"/>
      <c r="JPP864" s="1"/>
      <c r="JPQ864" s="1"/>
      <c r="JPR864" s="1"/>
      <c r="JPS864" s="1"/>
      <c r="JPT864" s="1"/>
      <c r="JPU864" s="1"/>
      <c r="JPV864" s="1"/>
      <c r="JPW864" s="1"/>
      <c r="JPX864" s="1"/>
      <c r="JPY864" s="1"/>
      <c r="JPZ864" s="1"/>
      <c r="JQA864" s="1"/>
      <c r="JQB864" s="1"/>
      <c r="JQC864" s="1"/>
      <c r="JQD864" s="1"/>
      <c r="JQE864" s="1"/>
      <c r="JQF864" s="1"/>
      <c r="JQG864" s="1"/>
      <c r="JQH864" s="1"/>
      <c r="JQI864" s="1"/>
      <c r="JQJ864" s="1"/>
      <c r="JQK864" s="1"/>
      <c r="JQL864" s="1"/>
      <c r="JQM864" s="1"/>
      <c r="JQN864" s="1"/>
      <c r="JQO864" s="1"/>
      <c r="JQP864" s="1"/>
      <c r="JQQ864" s="1"/>
      <c r="JQR864" s="1"/>
      <c r="JQS864" s="1"/>
      <c r="JQT864" s="1"/>
      <c r="JQU864" s="1"/>
      <c r="JQV864" s="1"/>
      <c r="JQW864" s="1"/>
      <c r="JQX864" s="1"/>
      <c r="JQY864" s="1"/>
      <c r="JQZ864" s="1"/>
      <c r="JRA864" s="1"/>
      <c r="JRB864" s="1"/>
      <c r="JRC864" s="1"/>
      <c r="JRD864" s="1"/>
      <c r="JRE864" s="1"/>
      <c r="JRF864" s="1"/>
      <c r="JRG864" s="1"/>
      <c r="JRH864" s="1"/>
      <c r="JRI864" s="1"/>
      <c r="JRJ864" s="1"/>
      <c r="JRK864" s="1"/>
      <c r="JRL864" s="1"/>
      <c r="JRM864" s="1"/>
      <c r="JRN864" s="1"/>
      <c r="JRO864" s="1"/>
      <c r="JRP864" s="1"/>
      <c r="JRQ864" s="1"/>
      <c r="JRR864" s="1"/>
      <c r="JRS864" s="1"/>
      <c r="JRT864" s="1"/>
      <c r="JRU864" s="1"/>
      <c r="JRV864" s="1"/>
      <c r="JRW864" s="1"/>
      <c r="JRX864" s="1"/>
      <c r="JRY864" s="1"/>
      <c r="JRZ864" s="1"/>
      <c r="JSA864" s="1"/>
      <c r="JSB864" s="1"/>
      <c r="JSC864" s="1"/>
      <c r="JSD864" s="1"/>
      <c r="JSE864" s="1"/>
      <c r="JSF864" s="1"/>
      <c r="JSG864" s="1"/>
      <c r="JSH864" s="1"/>
      <c r="JSI864" s="1"/>
      <c r="JSJ864" s="1"/>
      <c r="JSK864" s="1"/>
      <c r="JSL864" s="1"/>
      <c r="JSM864" s="1"/>
      <c r="JSN864" s="1"/>
      <c r="JSO864" s="1"/>
      <c r="JSP864" s="1"/>
      <c r="JSQ864" s="1"/>
      <c r="JSR864" s="1"/>
      <c r="JSS864" s="1"/>
      <c r="JST864" s="1"/>
      <c r="JSU864" s="1"/>
      <c r="JSV864" s="1"/>
      <c r="JSW864" s="1"/>
      <c r="JSX864" s="1"/>
      <c r="JSY864" s="1"/>
      <c r="JSZ864" s="1"/>
      <c r="JTA864" s="1"/>
      <c r="JTB864" s="1"/>
      <c r="JTC864" s="1"/>
      <c r="JTD864" s="1"/>
      <c r="JTE864" s="1"/>
      <c r="JTF864" s="1"/>
      <c r="JTG864" s="1"/>
      <c r="JTH864" s="1"/>
      <c r="JTI864" s="1"/>
      <c r="JTJ864" s="1"/>
      <c r="JTK864" s="1"/>
      <c r="JTL864" s="1"/>
      <c r="JTM864" s="1"/>
      <c r="JTN864" s="1"/>
      <c r="JTO864" s="1"/>
      <c r="JTP864" s="1"/>
      <c r="JTQ864" s="1"/>
      <c r="JTR864" s="1"/>
      <c r="JTS864" s="1"/>
      <c r="JTT864" s="1"/>
      <c r="JTU864" s="1"/>
      <c r="JTV864" s="1"/>
      <c r="JTW864" s="1"/>
      <c r="JTX864" s="1"/>
      <c r="JTY864" s="1"/>
      <c r="JTZ864" s="1"/>
      <c r="JUA864" s="1"/>
      <c r="JUB864" s="1"/>
      <c r="JUC864" s="1"/>
      <c r="JUD864" s="1"/>
      <c r="JUE864" s="1"/>
      <c r="JUF864" s="1"/>
      <c r="JUG864" s="1"/>
      <c r="JUH864" s="1"/>
      <c r="JUI864" s="1"/>
      <c r="JUJ864" s="1"/>
      <c r="JUK864" s="1"/>
      <c r="JUL864" s="1"/>
      <c r="JUM864" s="1"/>
      <c r="JUN864" s="1"/>
      <c r="JUO864" s="1"/>
      <c r="JUP864" s="1"/>
      <c r="JUQ864" s="1"/>
      <c r="JUR864" s="1"/>
      <c r="JUS864" s="1"/>
      <c r="JUT864" s="1"/>
      <c r="JUU864" s="1"/>
      <c r="JUV864" s="1"/>
      <c r="JUW864" s="1"/>
      <c r="JUX864" s="1"/>
      <c r="JUY864" s="1"/>
      <c r="JUZ864" s="1"/>
      <c r="JVA864" s="1"/>
      <c r="JVB864" s="1"/>
      <c r="JVC864" s="1"/>
      <c r="JVD864" s="1"/>
      <c r="JVE864" s="1"/>
      <c r="JVF864" s="1"/>
      <c r="JVG864" s="1"/>
      <c r="JVH864" s="1"/>
      <c r="JVI864" s="1"/>
      <c r="JVJ864" s="1"/>
      <c r="JVK864" s="1"/>
      <c r="JVL864" s="1"/>
      <c r="JVM864" s="1"/>
      <c r="JVN864" s="1"/>
      <c r="JVO864" s="1"/>
      <c r="JVP864" s="1"/>
      <c r="JVQ864" s="1"/>
      <c r="JVR864" s="1"/>
      <c r="JVS864" s="1"/>
      <c r="JVT864" s="1"/>
      <c r="JVU864" s="1"/>
      <c r="JVV864" s="1"/>
      <c r="JVW864" s="1"/>
      <c r="JVX864" s="1"/>
      <c r="JVY864" s="1"/>
      <c r="JVZ864" s="1"/>
      <c r="JWA864" s="1"/>
      <c r="JWB864" s="1"/>
      <c r="JWC864" s="1"/>
      <c r="JWD864" s="1"/>
      <c r="JWE864" s="1"/>
      <c r="JWF864" s="1"/>
      <c r="JWG864" s="1"/>
      <c r="JWH864" s="1"/>
      <c r="JWI864" s="1"/>
      <c r="JWJ864" s="1"/>
      <c r="JWK864" s="1"/>
      <c r="JWL864" s="1"/>
      <c r="JWM864" s="1"/>
      <c r="JWN864" s="1"/>
      <c r="JWO864" s="1"/>
      <c r="JWP864" s="1"/>
      <c r="JWQ864" s="1"/>
      <c r="JWR864" s="1"/>
      <c r="JWS864" s="1"/>
      <c r="JWT864" s="1"/>
      <c r="JWU864" s="1"/>
      <c r="JWV864" s="1"/>
      <c r="JWW864" s="1"/>
      <c r="JWX864" s="1"/>
      <c r="JWY864" s="1"/>
      <c r="JWZ864" s="1"/>
      <c r="JXA864" s="1"/>
      <c r="JXB864" s="1"/>
      <c r="JXC864" s="1"/>
      <c r="JXD864" s="1"/>
      <c r="JXE864" s="1"/>
      <c r="JXF864" s="1"/>
      <c r="JXG864" s="1"/>
      <c r="JXH864" s="1"/>
      <c r="JXI864" s="1"/>
      <c r="JXJ864" s="1"/>
      <c r="JXK864" s="1"/>
      <c r="JXL864" s="1"/>
      <c r="JXM864" s="1"/>
      <c r="JXN864" s="1"/>
      <c r="JXO864" s="1"/>
      <c r="JXP864" s="1"/>
      <c r="JXQ864" s="1"/>
      <c r="JXR864" s="1"/>
      <c r="JXS864" s="1"/>
      <c r="JXT864" s="1"/>
      <c r="JXU864" s="1"/>
      <c r="JXV864" s="1"/>
      <c r="JXW864" s="1"/>
      <c r="JXX864" s="1"/>
      <c r="JXY864" s="1"/>
      <c r="JXZ864" s="1"/>
      <c r="JYA864" s="1"/>
      <c r="JYB864" s="1"/>
      <c r="JYC864" s="1"/>
      <c r="JYD864" s="1"/>
      <c r="JYE864" s="1"/>
      <c r="JYF864" s="1"/>
      <c r="JYG864" s="1"/>
      <c r="JYH864" s="1"/>
      <c r="JYI864" s="1"/>
      <c r="JYJ864" s="1"/>
      <c r="JYK864" s="1"/>
      <c r="JYL864" s="1"/>
      <c r="JYM864" s="1"/>
      <c r="JYN864" s="1"/>
      <c r="JYO864" s="1"/>
      <c r="JYP864" s="1"/>
      <c r="JYQ864" s="1"/>
      <c r="JYR864" s="1"/>
      <c r="JYS864" s="1"/>
      <c r="JYT864" s="1"/>
      <c r="JYU864" s="1"/>
      <c r="JYV864" s="1"/>
      <c r="JYW864" s="1"/>
      <c r="JYX864" s="1"/>
      <c r="JYY864" s="1"/>
      <c r="JYZ864" s="1"/>
      <c r="JZA864" s="1"/>
      <c r="JZB864" s="1"/>
      <c r="JZC864" s="1"/>
      <c r="JZD864" s="1"/>
      <c r="JZE864" s="1"/>
      <c r="JZF864" s="1"/>
      <c r="JZG864" s="1"/>
      <c r="JZH864" s="1"/>
      <c r="JZI864" s="1"/>
      <c r="JZJ864" s="1"/>
      <c r="JZK864" s="1"/>
      <c r="JZL864" s="1"/>
      <c r="JZM864" s="1"/>
      <c r="JZN864" s="1"/>
      <c r="JZO864" s="1"/>
      <c r="JZP864" s="1"/>
      <c r="JZQ864" s="1"/>
      <c r="JZR864" s="1"/>
      <c r="JZS864" s="1"/>
      <c r="JZT864" s="1"/>
      <c r="JZU864" s="1"/>
      <c r="JZV864" s="1"/>
      <c r="JZW864" s="1"/>
      <c r="JZX864" s="1"/>
      <c r="JZY864" s="1"/>
      <c r="JZZ864" s="1"/>
      <c r="KAA864" s="1"/>
      <c r="KAB864" s="1"/>
      <c r="KAC864" s="1"/>
      <c r="KAD864" s="1"/>
      <c r="KAE864" s="1"/>
      <c r="KAF864" s="1"/>
      <c r="KAG864" s="1"/>
      <c r="KAH864" s="1"/>
      <c r="KAI864" s="1"/>
      <c r="KAJ864" s="1"/>
      <c r="KAK864" s="1"/>
      <c r="KAL864" s="1"/>
      <c r="KAM864" s="1"/>
      <c r="KAN864" s="1"/>
      <c r="KAO864" s="1"/>
      <c r="KAP864" s="1"/>
      <c r="KAQ864" s="1"/>
      <c r="KAR864" s="1"/>
      <c r="KAS864" s="1"/>
      <c r="KAT864" s="1"/>
      <c r="KAU864" s="1"/>
      <c r="KAV864" s="1"/>
      <c r="KAW864" s="1"/>
      <c r="KAX864" s="1"/>
      <c r="KAY864" s="1"/>
      <c r="KAZ864" s="1"/>
      <c r="KBA864" s="1"/>
      <c r="KBB864" s="1"/>
      <c r="KBC864" s="1"/>
      <c r="KBD864" s="1"/>
      <c r="KBE864" s="1"/>
      <c r="KBF864" s="1"/>
      <c r="KBG864" s="1"/>
      <c r="KBH864" s="1"/>
      <c r="KBI864" s="1"/>
      <c r="KBJ864" s="1"/>
      <c r="KBK864" s="1"/>
      <c r="KBL864" s="1"/>
      <c r="KBM864" s="1"/>
      <c r="KBN864" s="1"/>
      <c r="KBO864" s="1"/>
      <c r="KBP864" s="1"/>
      <c r="KBQ864" s="1"/>
      <c r="KBR864" s="1"/>
      <c r="KBS864" s="1"/>
      <c r="KBT864" s="1"/>
      <c r="KBU864" s="1"/>
      <c r="KBV864" s="1"/>
      <c r="KBW864" s="1"/>
      <c r="KBX864" s="1"/>
      <c r="KBY864" s="1"/>
      <c r="KBZ864" s="1"/>
      <c r="KCA864" s="1"/>
      <c r="KCB864" s="1"/>
      <c r="KCC864" s="1"/>
      <c r="KCD864" s="1"/>
      <c r="KCE864" s="1"/>
      <c r="KCF864" s="1"/>
      <c r="KCG864" s="1"/>
      <c r="KCH864" s="1"/>
      <c r="KCI864" s="1"/>
      <c r="KCJ864" s="1"/>
      <c r="KCK864" s="1"/>
      <c r="KCL864" s="1"/>
      <c r="KCM864" s="1"/>
      <c r="KCN864" s="1"/>
      <c r="KCO864" s="1"/>
      <c r="KCP864" s="1"/>
      <c r="KCQ864" s="1"/>
      <c r="KCR864" s="1"/>
      <c r="KCS864" s="1"/>
      <c r="KCT864" s="1"/>
      <c r="KCU864" s="1"/>
      <c r="KCV864" s="1"/>
      <c r="KCW864" s="1"/>
      <c r="KCX864" s="1"/>
      <c r="KCY864" s="1"/>
      <c r="KCZ864" s="1"/>
      <c r="KDA864" s="1"/>
      <c r="KDB864" s="1"/>
      <c r="KDC864" s="1"/>
      <c r="KDD864" s="1"/>
      <c r="KDE864" s="1"/>
      <c r="KDF864" s="1"/>
      <c r="KDG864" s="1"/>
      <c r="KDH864" s="1"/>
      <c r="KDI864" s="1"/>
      <c r="KDJ864" s="1"/>
      <c r="KDK864" s="1"/>
      <c r="KDL864" s="1"/>
      <c r="KDM864" s="1"/>
      <c r="KDN864" s="1"/>
      <c r="KDO864" s="1"/>
      <c r="KDP864" s="1"/>
      <c r="KDQ864" s="1"/>
      <c r="KDR864" s="1"/>
      <c r="KDS864" s="1"/>
      <c r="KDT864" s="1"/>
      <c r="KDU864" s="1"/>
      <c r="KDV864" s="1"/>
      <c r="KDW864" s="1"/>
      <c r="KDX864" s="1"/>
      <c r="KDY864" s="1"/>
      <c r="KDZ864" s="1"/>
      <c r="KEA864" s="1"/>
      <c r="KEB864" s="1"/>
      <c r="KEC864" s="1"/>
      <c r="KED864" s="1"/>
      <c r="KEE864" s="1"/>
      <c r="KEF864" s="1"/>
      <c r="KEG864" s="1"/>
      <c r="KEH864" s="1"/>
      <c r="KEI864" s="1"/>
      <c r="KEJ864" s="1"/>
      <c r="KEK864" s="1"/>
      <c r="KEL864" s="1"/>
      <c r="KEM864" s="1"/>
      <c r="KEN864" s="1"/>
      <c r="KEO864" s="1"/>
      <c r="KEP864" s="1"/>
      <c r="KEQ864" s="1"/>
      <c r="KER864" s="1"/>
      <c r="KES864" s="1"/>
      <c r="KET864" s="1"/>
      <c r="KEU864" s="1"/>
      <c r="KEV864" s="1"/>
      <c r="KEW864" s="1"/>
      <c r="KEX864" s="1"/>
      <c r="KEY864" s="1"/>
      <c r="KEZ864" s="1"/>
      <c r="KFA864" s="1"/>
      <c r="KFB864" s="1"/>
      <c r="KFC864" s="1"/>
      <c r="KFD864" s="1"/>
      <c r="KFE864" s="1"/>
      <c r="KFF864" s="1"/>
      <c r="KFG864" s="1"/>
      <c r="KFH864" s="1"/>
      <c r="KFI864" s="1"/>
      <c r="KFJ864" s="1"/>
      <c r="KFK864" s="1"/>
      <c r="KFL864" s="1"/>
      <c r="KFM864" s="1"/>
      <c r="KFN864" s="1"/>
      <c r="KFO864" s="1"/>
      <c r="KFP864" s="1"/>
      <c r="KFQ864" s="1"/>
      <c r="KFR864" s="1"/>
      <c r="KFS864" s="1"/>
      <c r="KFT864" s="1"/>
      <c r="KFU864" s="1"/>
      <c r="KFV864" s="1"/>
      <c r="KFW864" s="1"/>
      <c r="KFX864" s="1"/>
      <c r="KFY864" s="1"/>
      <c r="KFZ864" s="1"/>
      <c r="KGA864" s="1"/>
      <c r="KGB864" s="1"/>
      <c r="KGC864" s="1"/>
      <c r="KGD864" s="1"/>
      <c r="KGE864" s="1"/>
      <c r="KGF864" s="1"/>
      <c r="KGG864" s="1"/>
      <c r="KGH864" s="1"/>
      <c r="KGI864" s="1"/>
      <c r="KGJ864" s="1"/>
      <c r="KGK864" s="1"/>
      <c r="KGL864" s="1"/>
      <c r="KGM864" s="1"/>
      <c r="KGN864" s="1"/>
      <c r="KGO864" s="1"/>
      <c r="KGP864" s="1"/>
      <c r="KGQ864" s="1"/>
      <c r="KGR864" s="1"/>
      <c r="KGS864" s="1"/>
      <c r="KGT864" s="1"/>
      <c r="KGU864" s="1"/>
      <c r="KGV864" s="1"/>
      <c r="KGW864" s="1"/>
      <c r="KGX864" s="1"/>
      <c r="KGY864" s="1"/>
      <c r="KGZ864" s="1"/>
      <c r="KHA864" s="1"/>
      <c r="KHB864" s="1"/>
      <c r="KHC864" s="1"/>
      <c r="KHD864" s="1"/>
      <c r="KHE864" s="1"/>
      <c r="KHF864" s="1"/>
      <c r="KHG864" s="1"/>
      <c r="KHH864" s="1"/>
      <c r="KHI864" s="1"/>
      <c r="KHJ864" s="1"/>
      <c r="KHK864" s="1"/>
      <c r="KHL864" s="1"/>
      <c r="KHM864" s="1"/>
      <c r="KHN864" s="1"/>
      <c r="KHO864" s="1"/>
      <c r="KHP864" s="1"/>
      <c r="KHQ864" s="1"/>
      <c r="KHR864" s="1"/>
      <c r="KHS864" s="1"/>
      <c r="KHT864" s="1"/>
      <c r="KHU864" s="1"/>
      <c r="KHV864" s="1"/>
      <c r="KHW864" s="1"/>
      <c r="KHX864" s="1"/>
      <c r="KHY864" s="1"/>
      <c r="KHZ864" s="1"/>
      <c r="KIA864" s="1"/>
      <c r="KIB864" s="1"/>
      <c r="KIC864" s="1"/>
      <c r="KID864" s="1"/>
      <c r="KIE864" s="1"/>
      <c r="KIF864" s="1"/>
      <c r="KIG864" s="1"/>
      <c r="KIH864" s="1"/>
      <c r="KII864" s="1"/>
      <c r="KIJ864" s="1"/>
      <c r="KIK864" s="1"/>
      <c r="KIL864" s="1"/>
      <c r="KIM864" s="1"/>
      <c r="KIN864" s="1"/>
      <c r="KIO864" s="1"/>
      <c r="KIP864" s="1"/>
      <c r="KIQ864" s="1"/>
      <c r="KIR864" s="1"/>
      <c r="KIS864" s="1"/>
      <c r="KIT864" s="1"/>
      <c r="KIU864" s="1"/>
      <c r="KIV864" s="1"/>
      <c r="KIW864" s="1"/>
      <c r="KIX864" s="1"/>
      <c r="KIY864" s="1"/>
      <c r="KIZ864" s="1"/>
      <c r="KJA864" s="1"/>
      <c r="KJB864" s="1"/>
      <c r="KJC864" s="1"/>
      <c r="KJD864" s="1"/>
      <c r="KJE864" s="1"/>
      <c r="KJF864" s="1"/>
      <c r="KJG864" s="1"/>
      <c r="KJH864" s="1"/>
      <c r="KJI864" s="1"/>
      <c r="KJJ864" s="1"/>
      <c r="KJK864" s="1"/>
      <c r="KJL864" s="1"/>
      <c r="KJM864" s="1"/>
      <c r="KJN864" s="1"/>
      <c r="KJO864" s="1"/>
      <c r="KJP864" s="1"/>
      <c r="KJQ864" s="1"/>
      <c r="KJR864" s="1"/>
      <c r="KJS864" s="1"/>
      <c r="KJT864" s="1"/>
      <c r="KJU864" s="1"/>
      <c r="KJV864" s="1"/>
      <c r="KJW864" s="1"/>
      <c r="KJX864" s="1"/>
      <c r="KJY864" s="1"/>
      <c r="KJZ864" s="1"/>
      <c r="KKA864" s="1"/>
      <c r="KKB864" s="1"/>
      <c r="KKC864" s="1"/>
      <c r="KKD864" s="1"/>
      <c r="KKE864" s="1"/>
      <c r="KKF864" s="1"/>
      <c r="KKG864" s="1"/>
      <c r="KKH864" s="1"/>
      <c r="KKI864" s="1"/>
      <c r="KKJ864" s="1"/>
      <c r="KKK864" s="1"/>
      <c r="KKL864" s="1"/>
      <c r="KKM864" s="1"/>
      <c r="KKN864" s="1"/>
      <c r="KKO864" s="1"/>
      <c r="KKP864" s="1"/>
      <c r="KKQ864" s="1"/>
      <c r="KKR864" s="1"/>
      <c r="KKS864" s="1"/>
      <c r="KKT864" s="1"/>
      <c r="KKU864" s="1"/>
      <c r="KKV864" s="1"/>
      <c r="KKW864" s="1"/>
      <c r="KKX864" s="1"/>
      <c r="KKY864" s="1"/>
      <c r="KKZ864" s="1"/>
      <c r="KLA864" s="1"/>
      <c r="KLB864" s="1"/>
      <c r="KLC864" s="1"/>
      <c r="KLD864" s="1"/>
      <c r="KLE864" s="1"/>
      <c r="KLF864" s="1"/>
      <c r="KLG864" s="1"/>
      <c r="KLH864" s="1"/>
      <c r="KLI864" s="1"/>
      <c r="KLJ864" s="1"/>
      <c r="KLK864" s="1"/>
      <c r="KLL864" s="1"/>
      <c r="KLM864" s="1"/>
      <c r="KLN864" s="1"/>
      <c r="KLO864" s="1"/>
      <c r="KLP864" s="1"/>
      <c r="KLQ864" s="1"/>
      <c r="KLR864" s="1"/>
      <c r="KLS864" s="1"/>
      <c r="KLT864" s="1"/>
      <c r="KLU864" s="1"/>
      <c r="KLV864" s="1"/>
      <c r="KLW864" s="1"/>
      <c r="KLX864" s="1"/>
      <c r="KLY864" s="1"/>
      <c r="KLZ864" s="1"/>
      <c r="KMA864" s="1"/>
      <c r="KMB864" s="1"/>
      <c r="KMC864" s="1"/>
      <c r="KMD864" s="1"/>
      <c r="KME864" s="1"/>
      <c r="KMF864" s="1"/>
      <c r="KMG864" s="1"/>
      <c r="KMH864" s="1"/>
      <c r="KMI864" s="1"/>
      <c r="KMJ864" s="1"/>
      <c r="KMK864" s="1"/>
      <c r="KML864" s="1"/>
      <c r="KMM864" s="1"/>
      <c r="KMN864" s="1"/>
      <c r="KMO864" s="1"/>
      <c r="KMP864" s="1"/>
      <c r="KMQ864" s="1"/>
      <c r="KMR864" s="1"/>
      <c r="KMS864" s="1"/>
      <c r="KMT864" s="1"/>
      <c r="KMU864" s="1"/>
      <c r="KMV864" s="1"/>
      <c r="KMW864" s="1"/>
      <c r="KMX864" s="1"/>
      <c r="KMY864" s="1"/>
      <c r="KMZ864" s="1"/>
      <c r="KNA864" s="1"/>
      <c r="KNB864" s="1"/>
      <c r="KNC864" s="1"/>
      <c r="KND864" s="1"/>
      <c r="KNE864" s="1"/>
      <c r="KNF864" s="1"/>
      <c r="KNG864" s="1"/>
      <c r="KNH864" s="1"/>
      <c r="KNI864" s="1"/>
      <c r="KNJ864" s="1"/>
      <c r="KNK864" s="1"/>
      <c r="KNL864" s="1"/>
      <c r="KNM864" s="1"/>
      <c r="KNN864" s="1"/>
      <c r="KNO864" s="1"/>
      <c r="KNP864" s="1"/>
      <c r="KNQ864" s="1"/>
      <c r="KNR864" s="1"/>
      <c r="KNS864" s="1"/>
      <c r="KNT864" s="1"/>
      <c r="KNU864" s="1"/>
      <c r="KNV864" s="1"/>
      <c r="KNW864" s="1"/>
      <c r="KNX864" s="1"/>
      <c r="KNY864" s="1"/>
      <c r="KNZ864" s="1"/>
      <c r="KOA864" s="1"/>
      <c r="KOB864" s="1"/>
      <c r="KOC864" s="1"/>
      <c r="KOD864" s="1"/>
      <c r="KOE864" s="1"/>
      <c r="KOF864" s="1"/>
      <c r="KOG864" s="1"/>
      <c r="KOH864" s="1"/>
      <c r="KOI864" s="1"/>
      <c r="KOJ864" s="1"/>
      <c r="KOK864" s="1"/>
      <c r="KOL864" s="1"/>
      <c r="KOM864" s="1"/>
      <c r="KON864" s="1"/>
      <c r="KOO864" s="1"/>
      <c r="KOP864" s="1"/>
      <c r="KOQ864" s="1"/>
      <c r="KOR864" s="1"/>
      <c r="KOS864" s="1"/>
      <c r="KOT864" s="1"/>
      <c r="KOU864" s="1"/>
      <c r="KOV864" s="1"/>
      <c r="KOW864" s="1"/>
      <c r="KOX864" s="1"/>
      <c r="KOY864" s="1"/>
      <c r="KOZ864" s="1"/>
      <c r="KPA864" s="1"/>
      <c r="KPB864" s="1"/>
      <c r="KPC864" s="1"/>
      <c r="KPD864" s="1"/>
      <c r="KPE864" s="1"/>
      <c r="KPF864" s="1"/>
      <c r="KPG864" s="1"/>
      <c r="KPH864" s="1"/>
      <c r="KPI864" s="1"/>
      <c r="KPJ864" s="1"/>
      <c r="KPK864" s="1"/>
      <c r="KPL864" s="1"/>
      <c r="KPM864" s="1"/>
      <c r="KPN864" s="1"/>
      <c r="KPO864" s="1"/>
      <c r="KPP864" s="1"/>
      <c r="KPQ864" s="1"/>
      <c r="KPR864" s="1"/>
      <c r="KPS864" s="1"/>
      <c r="KPT864" s="1"/>
      <c r="KPU864" s="1"/>
      <c r="KPV864" s="1"/>
      <c r="KPW864" s="1"/>
      <c r="KPX864" s="1"/>
      <c r="KPY864" s="1"/>
      <c r="KPZ864" s="1"/>
      <c r="KQA864" s="1"/>
      <c r="KQB864" s="1"/>
      <c r="KQC864" s="1"/>
      <c r="KQD864" s="1"/>
      <c r="KQE864" s="1"/>
      <c r="KQF864" s="1"/>
      <c r="KQG864" s="1"/>
      <c r="KQH864" s="1"/>
      <c r="KQI864" s="1"/>
      <c r="KQJ864" s="1"/>
      <c r="KQK864" s="1"/>
      <c r="KQL864" s="1"/>
      <c r="KQM864" s="1"/>
      <c r="KQN864" s="1"/>
      <c r="KQO864" s="1"/>
      <c r="KQP864" s="1"/>
      <c r="KQQ864" s="1"/>
      <c r="KQR864" s="1"/>
      <c r="KQS864" s="1"/>
      <c r="KQT864" s="1"/>
      <c r="KQU864" s="1"/>
      <c r="KQV864" s="1"/>
      <c r="KQW864" s="1"/>
      <c r="KQX864" s="1"/>
      <c r="KQY864" s="1"/>
      <c r="KQZ864" s="1"/>
      <c r="KRA864" s="1"/>
      <c r="KRB864" s="1"/>
      <c r="KRC864" s="1"/>
      <c r="KRD864" s="1"/>
      <c r="KRE864" s="1"/>
      <c r="KRF864" s="1"/>
      <c r="KRG864" s="1"/>
      <c r="KRH864" s="1"/>
      <c r="KRI864" s="1"/>
      <c r="KRJ864" s="1"/>
      <c r="KRK864" s="1"/>
      <c r="KRL864" s="1"/>
      <c r="KRM864" s="1"/>
      <c r="KRN864" s="1"/>
      <c r="KRO864" s="1"/>
      <c r="KRP864" s="1"/>
      <c r="KRQ864" s="1"/>
      <c r="KRR864" s="1"/>
      <c r="KRS864" s="1"/>
      <c r="KRT864" s="1"/>
      <c r="KRU864" s="1"/>
      <c r="KRV864" s="1"/>
      <c r="KRW864" s="1"/>
      <c r="KRX864" s="1"/>
      <c r="KRY864" s="1"/>
      <c r="KRZ864" s="1"/>
      <c r="KSA864" s="1"/>
      <c r="KSB864" s="1"/>
      <c r="KSC864" s="1"/>
      <c r="KSD864" s="1"/>
      <c r="KSE864" s="1"/>
      <c r="KSF864" s="1"/>
      <c r="KSG864" s="1"/>
      <c r="KSH864" s="1"/>
      <c r="KSI864" s="1"/>
      <c r="KSJ864" s="1"/>
      <c r="KSK864" s="1"/>
      <c r="KSL864" s="1"/>
      <c r="KSM864" s="1"/>
      <c r="KSN864" s="1"/>
      <c r="KSO864" s="1"/>
      <c r="KSP864" s="1"/>
      <c r="KSQ864" s="1"/>
      <c r="KSR864" s="1"/>
      <c r="KSS864" s="1"/>
      <c r="KST864" s="1"/>
      <c r="KSU864" s="1"/>
      <c r="KSV864" s="1"/>
      <c r="KSW864" s="1"/>
      <c r="KSX864" s="1"/>
      <c r="KSY864" s="1"/>
      <c r="KSZ864" s="1"/>
      <c r="KTA864" s="1"/>
      <c r="KTB864" s="1"/>
      <c r="KTC864" s="1"/>
      <c r="KTD864" s="1"/>
      <c r="KTE864" s="1"/>
      <c r="KTF864" s="1"/>
      <c r="KTG864" s="1"/>
      <c r="KTH864" s="1"/>
      <c r="KTI864" s="1"/>
      <c r="KTJ864" s="1"/>
      <c r="KTK864" s="1"/>
      <c r="KTL864" s="1"/>
      <c r="KTM864" s="1"/>
      <c r="KTN864" s="1"/>
      <c r="KTO864" s="1"/>
      <c r="KTP864" s="1"/>
      <c r="KTQ864" s="1"/>
      <c r="KTR864" s="1"/>
      <c r="KTS864" s="1"/>
      <c r="KTT864" s="1"/>
      <c r="KTU864" s="1"/>
      <c r="KTV864" s="1"/>
      <c r="KTW864" s="1"/>
      <c r="KTX864" s="1"/>
      <c r="KTY864" s="1"/>
      <c r="KTZ864" s="1"/>
      <c r="KUA864" s="1"/>
      <c r="KUB864" s="1"/>
      <c r="KUC864" s="1"/>
      <c r="KUD864" s="1"/>
      <c r="KUE864" s="1"/>
      <c r="KUF864" s="1"/>
      <c r="KUG864" s="1"/>
      <c r="KUH864" s="1"/>
      <c r="KUI864" s="1"/>
      <c r="KUJ864" s="1"/>
      <c r="KUK864" s="1"/>
      <c r="KUL864" s="1"/>
      <c r="KUM864" s="1"/>
      <c r="KUN864" s="1"/>
      <c r="KUO864" s="1"/>
      <c r="KUP864" s="1"/>
      <c r="KUQ864" s="1"/>
      <c r="KUR864" s="1"/>
      <c r="KUS864" s="1"/>
      <c r="KUT864" s="1"/>
      <c r="KUU864" s="1"/>
      <c r="KUV864" s="1"/>
      <c r="KUW864" s="1"/>
      <c r="KUX864" s="1"/>
      <c r="KUY864" s="1"/>
      <c r="KUZ864" s="1"/>
      <c r="KVA864" s="1"/>
      <c r="KVB864" s="1"/>
      <c r="KVC864" s="1"/>
      <c r="KVD864" s="1"/>
      <c r="KVE864" s="1"/>
      <c r="KVF864" s="1"/>
      <c r="KVG864" s="1"/>
      <c r="KVH864" s="1"/>
      <c r="KVI864" s="1"/>
      <c r="KVJ864" s="1"/>
      <c r="KVK864" s="1"/>
      <c r="KVL864" s="1"/>
      <c r="KVM864" s="1"/>
      <c r="KVN864" s="1"/>
      <c r="KVO864" s="1"/>
      <c r="KVP864" s="1"/>
      <c r="KVQ864" s="1"/>
      <c r="KVR864" s="1"/>
      <c r="KVS864" s="1"/>
      <c r="KVT864" s="1"/>
      <c r="KVU864" s="1"/>
      <c r="KVV864" s="1"/>
      <c r="KVW864" s="1"/>
      <c r="KVX864" s="1"/>
      <c r="KVY864" s="1"/>
      <c r="KVZ864" s="1"/>
      <c r="KWA864" s="1"/>
      <c r="KWB864" s="1"/>
      <c r="KWC864" s="1"/>
      <c r="KWD864" s="1"/>
      <c r="KWE864" s="1"/>
      <c r="KWF864" s="1"/>
      <c r="KWG864" s="1"/>
      <c r="KWH864" s="1"/>
      <c r="KWI864" s="1"/>
      <c r="KWJ864" s="1"/>
      <c r="KWK864" s="1"/>
      <c r="KWL864" s="1"/>
      <c r="KWM864" s="1"/>
      <c r="KWN864" s="1"/>
      <c r="KWO864" s="1"/>
      <c r="KWP864" s="1"/>
      <c r="KWQ864" s="1"/>
      <c r="KWR864" s="1"/>
      <c r="KWS864" s="1"/>
      <c r="KWT864" s="1"/>
      <c r="KWU864" s="1"/>
      <c r="KWV864" s="1"/>
      <c r="KWW864" s="1"/>
      <c r="KWX864" s="1"/>
      <c r="KWY864" s="1"/>
      <c r="KWZ864" s="1"/>
      <c r="KXA864" s="1"/>
      <c r="KXB864" s="1"/>
      <c r="KXC864" s="1"/>
      <c r="KXD864" s="1"/>
      <c r="KXE864" s="1"/>
      <c r="KXF864" s="1"/>
      <c r="KXG864" s="1"/>
      <c r="KXH864" s="1"/>
      <c r="KXI864" s="1"/>
      <c r="KXJ864" s="1"/>
      <c r="KXK864" s="1"/>
      <c r="KXL864" s="1"/>
      <c r="KXM864" s="1"/>
      <c r="KXN864" s="1"/>
      <c r="KXO864" s="1"/>
      <c r="KXP864" s="1"/>
      <c r="KXQ864" s="1"/>
      <c r="KXR864" s="1"/>
      <c r="KXS864" s="1"/>
      <c r="KXT864" s="1"/>
      <c r="KXU864" s="1"/>
      <c r="KXV864" s="1"/>
      <c r="KXW864" s="1"/>
      <c r="KXX864" s="1"/>
      <c r="KXY864" s="1"/>
      <c r="KXZ864" s="1"/>
      <c r="KYA864" s="1"/>
      <c r="KYB864" s="1"/>
      <c r="KYC864" s="1"/>
      <c r="KYD864" s="1"/>
      <c r="KYE864" s="1"/>
      <c r="KYF864" s="1"/>
      <c r="KYG864" s="1"/>
      <c r="KYH864" s="1"/>
      <c r="KYI864" s="1"/>
      <c r="KYJ864" s="1"/>
      <c r="KYK864" s="1"/>
      <c r="KYL864" s="1"/>
      <c r="KYM864" s="1"/>
      <c r="KYN864" s="1"/>
      <c r="KYO864" s="1"/>
      <c r="KYP864" s="1"/>
      <c r="KYQ864" s="1"/>
      <c r="KYR864" s="1"/>
      <c r="KYS864" s="1"/>
      <c r="KYT864" s="1"/>
      <c r="KYU864" s="1"/>
      <c r="KYV864" s="1"/>
      <c r="KYW864" s="1"/>
      <c r="KYX864" s="1"/>
      <c r="KYY864" s="1"/>
      <c r="KYZ864" s="1"/>
      <c r="KZA864" s="1"/>
      <c r="KZB864" s="1"/>
      <c r="KZC864" s="1"/>
      <c r="KZD864" s="1"/>
      <c r="KZE864" s="1"/>
      <c r="KZF864" s="1"/>
      <c r="KZG864" s="1"/>
      <c r="KZH864" s="1"/>
      <c r="KZI864" s="1"/>
      <c r="KZJ864" s="1"/>
      <c r="KZK864" s="1"/>
      <c r="KZL864" s="1"/>
      <c r="KZM864" s="1"/>
      <c r="KZN864" s="1"/>
      <c r="KZO864" s="1"/>
      <c r="KZP864" s="1"/>
      <c r="KZQ864" s="1"/>
      <c r="KZR864" s="1"/>
      <c r="KZS864" s="1"/>
      <c r="KZT864" s="1"/>
      <c r="KZU864" s="1"/>
      <c r="KZV864" s="1"/>
      <c r="KZW864" s="1"/>
      <c r="KZX864" s="1"/>
      <c r="KZY864" s="1"/>
      <c r="KZZ864" s="1"/>
      <c r="LAA864" s="1"/>
      <c r="LAB864" s="1"/>
      <c r="LAC864" s="1"/>
      <c r="LAD864" s="1"/>
      <c r="LAE864" s="1"/>
      <c r="LAF864" s="1"/>
      <c r="LAG864" s="1"/>
      <c r="LAH864" s="1"/>
      <c r="LAI864" s="1"/>
      <c r="LAJ864" s="1"/>
      <c r="LAK864" s="1"/>
      <c r="LAL864" s="1"/>
      <c r="LAM864" s="1"/>
      <c r="LAN864" s="1"/>
      <c r="LAO864" s="1"/>
      <c r="LAP864" s="1"/>
      <c r="LAQ864" s="1"/>
      <c r="LAR864" s="1"/>
      <c r="LAS864" s="1"/>
      <c r="LAT864" s="1"/>
      <c r="LAU864" s="1"/>
      <c r="LAV864" s="1"/>
      <c r="LAW864" s="1"/>
      <c r="LAX864" s="1"/>
      <c r="LAY864" s="1"/>
      <c r="LAZ864" s="1"/>
      <c r="LBA864" s="1"/>
      <c r="LBB864" s="1"/>
      <c r="LBC864" s="1"/>
      <c r="LBD864" s="1"/>
      <c r="LBE864" s="1"/>
      <c r="LBF864" s="1"/>
      <c r="LBG864" s="1"/>
      <c r="LBH864" s="1"/>
      <c r="LBI864" s="1"/>
      <c r="LBJ864" s="1"/>
      <c r="LBK864" s="1"/>
      <c r="LBL864" s="1"/>
      <c r="LBM864" s="1"/>
      <c r="LBN864" s="1"/>
      <c r="LBO864" s="1"/>
      <c r="LBP864" s="1"/>
      <c r="LBQ864" s="1"/>
      <c r="LBR864" s="1"/>
      <c r="LBS864" s="1"/>
      <c r="LBT864" s="1"/>
      <c r="LBU864" s="1"/>
      <c r="LBV864" s="1"/>
      <c r="LBW864" s="1"/>
      <c r="LBX864" s="1"/>
      <c r="LBY864" s="1"/>
      <c r="LBZ864" s="1"/>
      <c r="LCA864" s="1"/>
      <c r="LCB864" s="1"/>
      <c r="LCC864" s="1"/>
      <c r="LCD864" s="1"/>
      <c r="LCE864" s="1"/>
      <c r="LCF864" s="1"/>
      <c r="LCG864" s="1"/>
      <c r="LCH864" s="1"/>
      <c r="LCI864" s="1"/>
      <c r="LCJ864" s="1"/>
      <c r="LCK864" s="1"/>
      <c r="LCL864" s="1"/>
      <c r="LCM864" s="1"/>
      <c r="LCN864" s="1"/>
      <c r="LCO864" s="1"/>
      <c r="LCP864" s="1"/>
      <c r="LCQ864" s="1"/>
      <c r="LCR864" s="1"/>
      <c r="LCS864" s="1"/>
      <c r="LCT864" s="1"/>
      <c r="LCU864" s="1"/>
      <c r="LCV864" s="1"/>
      <c r="LCW864" s="1"/>
      <c r="LCX864" s="1"/>
      <c r="LCY864" s="1"/>
      <c r="LCZ864" s="1"/>
      <c r="LDA864" s="1"/>
      <c r="LDB864" s="1"/>
      <c r="LDC864" s="1"/>
      <c r="LDD864" s="1"/>
      <c r="LDE864" s="1"/>
      <c r="LDF864" s="1"/>
      <c r="LDG864" s="1"/>
      <c r="LDH864" s="1"/>
      <c r="LDI864" s="1"/>
      <c r="LDJ864" s="1"/>
      <c r="LDK864" s="1"/>
      <c r="LDL864" s="1"/>
      <c r="LDM864" s="1"/>
      <c r="LDN864" s="1"/>
      <c r="LDO864" s="1"/>
      <c r="LDP864" s="1"/>
      <c r="LDQ864" s="1"/>
      <c r="LDR864" s="1"/>
      <c r="LDS864" s="1"/>
      <c r="LDT864" s="1"/>
      <c r="LDU864" s="1"/>
      <c r="LDV864" s="1"/>
      <c r="LDW864" s="1"/>
      <c r="LDX864" s="1"/>
      <c r="LDY864" s="1"/>
      <c r="LDZ864" s="1"/>
      <c r="LEA864" s="1"/>
      <c r="LEB864" s="1"/>
      <c r="LEC864" s="1"/>
      <c r="LED864" s="1"/>
      <c r="LEE864" s="1"/>
      <c r="LEF864" s="1"/>
      <c r="LEG864" s="1"/>
      <c r="LEH864" s="1"/>
      <c r="LEI864" s="1"/>
      <c r="LEJ864" s="1"/>
      <c r="LEK864" s="1"/>
      <c r="LEL864" s="1"/>
      <c r="LEM864" s="1"/>
      <c r="LEN864" s="1"/>
      <c r="LEO864" s="1"/>
      <c r="LEP864" s="1"/>
      <c r="LEQ864" s="1"/>
      <c r="LER864" s="1"/>
      <c r="LES864" s="1"/>
      <c r="LET864" s="1"/>
      <c r="LEU864" s="1"/>
      <c r="LEV864" s="1"/>
      <c r="LEW864" s="1"/>
      <c r="LEX864" s="1"/>
      <c r="LEY864" s="1"/>
      <c r="LEZ864" s="1"/>
      <c r="LFA864" s="1"/>
      <c r="LFB864" s="1"/>
      <c r="LFC864" s="1"/>
      <c r="LFD864" s="1"/>
      <c r="LFE864" s="1"/>
      <c r="LFF864" s="1"/>
      <c r="LFG864" s="1"/>
      <c r="LFH864" s="1"/>
      <c r="LFI864" s="1"/>
      <c r="LFJ864" s="1"/>
      <c r="LFK864" s="1"/>
      <c r="LFL864" s="1"/>
      <c r="LFM864" s="1"/>
      <c r="LFN864" s="1"/>
      <c r="LFO864" s="1"/>
      <c r="LFP864" s="1"/>
      <c r="LFQ864" s="1"/>
      <c r="LFR864" s="1"/>
      <c r="LFS864" s="1"/>
      <c r="LFT864" s="1"/>
      <c r="LFU864" s="1"/>
      <c r="LFV864" s="1"/>
      <c r="LFW864" s="1"/>
      <c r="LFX864" s="1"/>
      <c r="LFY864" s="1"/>
      <c r="LFZ864" s="1"/>
      <c r="LGA864" s="1"/>
      <c r="LGB864" s="1"/>
      <c r="LGC864" s="1"/>
      <c r="LGD864" s="1"/>
      <c r="LGE864" s="1"/>
      <c r="LGF864" s="1"/>
      <c r="LGG864" s="1"/>
      <c r="LGH864" s="1"/>
      <c r="LGI864" s="1"/>
      <c r="LGJ864" s="1"/>
      <c r="LGK864" s="1"/>
      <c r="LGL864" s="1"/>
      <c r="LGM864" s="1"/>
      <c r="LGN864" s="1"/>
      <c r="LGO864" s="1"/>
      <c r="LGP864" s="1"/>
      <c r="LGQ864" s="1"/>
      <c r="LGR864" s="1"/>
      <c r="LGS864" s="1"/>
      <c r="LGT864" s="1"/>
      <c r="LGU864" s="1"/>
      <c r="LGV864" s="1"/>
      <c r="LGW864" s="1"/>
      <c r="LGX864" s="1"/>
      <c r="LGY864" s="1"/>
      <c r="LGZ864" s="1"/>
      <c r="LHA864" s="1"/>
      <c r="LHB864" s="1"/>
      <c r="LHC864" s="1"/>
      <c r="LHD864" s="1"/>
      <c r="LHE864" s="1"/>
      <c r="LHF864" s="1"/>
      <c r="LHG864" s="1"/>
      <c r="LHH864" s="1"/>
      <c r="LHI864" s="1"/>
      <c r="LHJ864" s="1"/>
      <c r="LHK864" s="1"/>
      <c r="LHL864" s="1"/>
      <c r="LHM864" s="1"/>
      <c r="LHN864" s="1"/>
      <c r="LHO864" s="1"/>
      <c r="LHP864" s="1"/>
      <c r="LHQ864" s="1"/>
      <c r="LHR864" s="1"/>
      <c r="LHS864" s="1"/>
      <c r="LHT864" s="1"/>
      <c r="LHU864" s="1"/>
      <c r="LHV864" s="1"/>
      <c r="LHW864" s="1"/>
      <c r="LHX864" s="1"/>
      <c r="LHY864" s="1"/>
      <c r="LHZ864" s="1"/>
      <c r="LIA864" s="1"/>
      <c r="LIB864" s="1"/>
      <c r="LIC864" s="1"/>
      <c r="LID864" s="1"/>
      <c r="LIE864" s="1"/>
      <c r="LIF864" s="1"/>
      <c r="LIG864" s="1"/>
      <c r="LIH864" s="1"/>
      <c r="LII864" s="1"/>
      <c r="LIJ864" s="1"/>
      <c r="LIK864" s="1"/>
      <c r="LIL864" s="1"/>
      <c r="LIM864" s="1"/>
      <c r="LIN864" s="1"/>
      <c r="LIO864" s="1"/>
      <c r="LIP864" s="1"/>
      <c r="LIQ864" s="1"/>
      <c r="LIR864" s="1"/>
      <c r="LIS864" s="1"/>
      <c r="LIT864" s="1"/>
      <c r="LIU864" s="1"/>
      <c r="LIV864" s="1"/>
      <c r="LIW864" s="1"/>
      <c r="LIX864" s="1"/>
      <c r="LIY864" s="1"/>
      <c r="LIZ864" s="1"/>
      <c r="LJA864" s="1"/>
      <c r="LJB864" s="1"/>
      <c r="LJC864" s="1"/>
      <c r="LJD864" s="1"/>
      <c r="LJE864" s="1"/>
      <c r="LJF864" s="1"/>
      <c r="LJG864" s="1"/>
      <c r="LJH864" s="1"/>
      <c r="LJI864" s="1"/>
      <c r="LJJ864" s="1"/>
      <c r="LJK864" s="1"/>
      <c r="LJL864" s="1"/>
      <c r="LJM864" s="1"/>
      <c r="LJN864" s="1"/>
      <c r="LJO864" s="1"/>
      <c r="LJP864" s="1"/>
      <c r="LJQ864" s="1"/>
      <c r="LJR864" s="1"/>
      <c r="LJS864" s="1"/>
      <c r="LJT864" s="1"/>
      <c r="LJU864" s="1"/>
      <c r="LJV864" s="1"/>
      <c r="LJW864" s="1"/>
      <c r="LJX864" s="1"/>
      <c r="LJY864" s="1"/>
      <c r="LJZ864" s="1"/>
      <c r="LKA864" s="1"/>
      <c r="LKB864" s="1"/>
      <c r="LKC864" s="1"/>
      <c r="LKD864" s="1"/>
      <c r="LKE864" s="1"/>
      <c r="LKF864" s="1"/>
      <c r="LKG864" s="1"/>
      <c r="LKH864" s="1"/>
      <c r="LKI864" s="1"/>
      <c r="LKJ864" s="1"/>
      <c r="LKK864" s="1"/>
      <c r="LKL864" s="1"/>
      <c r="LKM864" s="1"/>
      <c r="LKN864" s="1"/>
      <c r="LKO864" s="1"/>
      <c r="LKP864" s="1"/>
      <c r="LKQ864" s="1"/>
      <c r="LKR864" s="1"/>
      <c r="LKS864" s="1"/>
      <c r="LKT864" s="1"/>
      <c r="LKU864" s="1"/>
      <c r="LKV864" s="1"/>
      <c r="LKW864" s="1"/>
      <c r="LKX864" s="1"/>
      <c r="LKY864" s="1"/>
      <c r="LKZ864" s="1"/>
      <c r="LLA864" s="1"/>
      <c r="LLB864" s="1"/>
      <c r="LLC864" s="1"/>
      <c r="LLD864" s="1"/>
      <c r="LLE864" s="1"/>
      <c r="LLF864" s="1"/>
      <c r="LLG864" s="1"/>
      <c r="LLH864" s="1"/>
      <c r="LLI864" s="1"/>
      <c r="LLJ864" s="1"/>
      <c r="LLK864" s="1"/>
      <c r="LLL864" s="1"/>
      <c r="LLM864" s="1"/>
      <c r="LLN864" s="1"/>
      <c r="LLO864" s="1"/>
      <c r="LLP864" s="1"/>
      <c r="LLQ864" s="1"/>
      <c r="LLR864" s="1"/>
      <c r="LLS864" s="1"/>
      <c r="LLT864" s="1"/>
      <c r="LLU864" s="1"/>
      <c r="LLV864" s="1"/>
      <c r="LLW864" s="1"/>
      <c r="LLX864" s="1"/>
      <c r="LLY864" s="1"/>
      <c r="LLZ864" s="1"/>
      <c r="LMA864" s="1"/>
      <c r="LMB864" s="1"/>
      <c r="LMC864" s="1"/>
      <c r="LMD864" s="1"/>
      <c r="LME864" s="1"/>
      <c r="LMF864" s="1"/>
      <c r="LMG864" s="1"/>
      <c r="LMH864" s="1"/>
      <c r="LMI864" s="1"/>
      <c r="LMJ864" s="1"/>
      <c r="LMK864" s="1"/>
      <c r="LML864" s="1"/>
      <c r="LMM864" s="1"/>
      <c r="LMN864" s="1"/>
      <c r="LMO864" s="1"/>
      <c r="LMP864" s="1"/>
      <c r="LMQ864" s="1"/>
      <c r="LMR864" s="1"/>
      <c r="LMS864" s="1"/>
      <c r="LMT864" s="1"/>
      <c r="LMU864" s="1"/>
      <c r="LMV864" s="1"/>
      <c r="LMW864" s="1"/>
      <c r="LMX864" s="1"/>
      <c r="LMY864" s="1"/>
      <c r="LMZ864" s="1"/>
      <c r="LNA864" s="1"/>
      <c r="LNB864" s="1"/>
      <c r="LNC864" s="1"/>
      <c r="LND864" s="1"/>
      <c r="LNE864" s="1"/>
      <c r="LNF864" s="1"/>
      <c r="LNG864" s="1"/>
      <c r="LNH864" s="1"/>
      <c r="LNI864" s="1"/>
      <c r="LNJ864" s="1"/>
      <c r="LNK864" s="1"/>
      <c r="LNL864" s="1"/>
      <c r="LNM864" s="1"/>
      <c r="LNN864" s="1"/>
      <c r="LNO864" s="1"/>
      <c r="LNP864" s="1"/>
      <c r="LNQ864" s="1"/>
      <c r="LNR864" s="1"/>
      <c r="LNS864" s="1"/>
      <c r="LNT864" s="1"/>
      <c r="LNU864" s="1"/>
      <c r="LNV864" s="1"/>
      <c r="LNW864" s="1"/>
      <c r="LNX864" s="1"/>
      <c r="LNY864" s="1"/>
      <c r="LNZ864" s="1"/>
      <c r="LOA864" s="1"/>
      <c r="LOB864" s="1"/>
      <c r="LOC864" s="1"/>
      <c r="LOD864" s="1"/>
      <c r="LOE864" s="1"/>
      <c r="LOF864" s="1"/>
      <c r="LOG864" s="1"/>
      <c r="LOH864" s="1"/>
      <c r="LOI864" s="1"/>
      <c r="LOJ864" s="1"/>
      <c r="LOK864" s="1"/>
      <c r="LOL864" s="1"/>
      <c r="LOM864" s="1"/>
      <c r="LON864" s="1"/>
      <c r="LOO864" s="1"/>
      <c r="LOP864" s="1"/>
      <c r="LOQ864" s="1"/>
      <c r="LOR864" s="1"/>
      <c r="LOS864" s="1"/>
      <c r="LOT864" s="1"/>
      <c r="LOU864" s="1"/>
      <c r="LOV864" s="1"/>
      <c r="LOW864" s="1"/>
      <c r="LOX864" s="1"/>
      <c r="LOY864" s="1"/>
      <c r="LOZ864" s="1"/>
      <c r="LPA864" s="1"/>
      <c r="LPB864" s="1"/>
      <c r="LPC864" s="1"/>
      <c r="LPD864" s="1"/>
      <c r="LPE864" s="1"/>
      <c r="LPF864" s="1"/>
      <c r="LPG864" s="1"/>
      <c r="LPH864" s="1"/>
      <c r="LPI864" s="1"/>
      <c r="LPJ864" s="1"/>
      <c r="LPK864" s="1"/>
      <c r="LPL864" s="1"/>
      <c r="LPM864" s="1"/>
      <c r="LPN864" s="1"/>
      <c r="LPO864" s="1"/>
      <c r="LPP864" s="1"/>
      <c r="LPQ864" s="1"/>
      <c r="LPR864" s="1"/>
      <c r="LPS864" s="1"/>
      <c r="LPT864" s="1"/>
      <c r="LPU864" s="1"/>
      <c r="LPV864" s="1"/>
      <c r="LPW864" s="1"/>
      <c r="LPX864" s="1"/>
      <c r="LPY864" s="1"/>
      <c r="LPZ864" s="1"/>
      <c r="LQA864" s="1"/>
      <c r="LQB864" s="1"/>
      <c r="LQC864" s="1"/>
      <c r="LQD864" s="1"/>
      <c r="LQE864" s="1"/>
      <c r="LQF864" s="1"/>
      <c r="LQG864" s="1"/>
      <c r="LQH864" s="1"/>
      <c r="LQI864" s="1"/>
      <c r="LQJ864" s="1"/>
      <c r="LQK864" s="1"/>
      <c r="LQL864" s="1"/>
      <c r="LQM864" s="1"/>
      <c r="LQN864" s="1"/>
      <c r="LQO864" s="1"/>
      <c r="LQP864" s="1"/>
      <c r="LQQ864" s="1"/>
      <c r="LQR864" s="1"/>
      <c r="LQS864" s="1"/>
      <c r="LQT864" s="1"/>
      <c r="LQU864" s="1"/>
      <c r="LQV864" s="1"/>
      <c r="LQW864" s="1"/>
      <c r="LQX864" s="1"/>
      <c r="LQY864" s="1"/>
      <c r="LQZ864" s="1"/>
      <c r="LRA864" s="1"/>
      <c r="LRB864" s="1"/>
      <c r="LRC864" s="1"/>
      <c r="LRD864" s="1"/>
      <c r="LRE864" s="1"/>
      <c r="LRF864" s="1"/>
      <c r="LRG864" s="1"/>
      <c r="LRH864" s="1"/>
      <c r="LRI864" s="1"/>
      <c r="LRJ864" s="1"/>
      <c r="LRK864" s="1"/>
      <c r="LRL864" s="1"/>
      <c r="LRM864" s="1"/>
      <c r="LRN864" s="1"/>
      <c r="LRO864" s="1"/>
      <c r="LRP864" s="1"/>
      <c r="LRQ864" s="1"/>
      <c r="LRR864" s="1"/>
      <c r="LRS864" s="1"/>
      <c r="LRT864" s="1"/>
      <c r="LRU864" s="1"/>
      <c r="LRV864" s="1"/>
      <c r="LRW864" s="1"/>
      <c r="LRX864" s="1"/>
      <c r="LRY864" s="1"/>
      <c r="LRZ864" s="1"/>
      <c r="LSA864" s="1"/>
      <c r="LSB864" s="1"/>
      <c r="LSC864" s="1"/>
      <c r="LSD864" s="1"/>
      <c r="LSE864" s="1"/>
      <c r="LSF864" s="1"/>
      <c r="LSG864" s="1"/>
      <c r="LSH864" s="1"/>
      <c r="LSI864" s="1"/>
      <c r="LSJ864" s="1"/>
      <c r="LSK864" s="1"/>
      <c r="LSL864" s="1"/>
      <c r="LSM864" s="1"/>
      <c r="LSN864" s="1"/>
      <c r="LSO864" s="1"/>
      <c r="LSP864" s="1"/>
      <c r="LSQ864" s="1"/>
      <c r="LSR864" s="1"/>
      <c r="LSS864" s="1"/>
      <c r="LST864" s="1"/>
      <c r="LSU864" s="1"/>
      <c r="LSV864" s="1"/>
      <c r="LSW864" s="1"/>
      <c r="LSX864" s="1"/>
      <c r="LSY864" s="1"/>
      <c r="LSZ864" s="1"/>
      <c r="LTA864" s="1"/>
      <c r="LTB864" s="1"/>
      <c r="LTC864" s="1"/>
      <c r="LTD864" s="1"/>
      <c r="LTE864" s="1"/>
      <c r="LTF864" s="1"/>
      <c r="LTG864" s="1"/>
      <c r="LTH864" s="1"/>
      <c r="LTI864" s="1"/>
      <c r="LTJ864" s="1"/>
      <c r="LTK864" s="1"/>
      <c r="LTL864" s="1"/>
      <c r="LTM864" s="1"/>
      <c r="LTN864" s="1"/>
      <c r="LTO864" s="1"/>
      <c r="LTP864" s="1"/>
      <c r="LTQ864" s="1"/>
      <c r="LTR864" s="1"/>
      <c r="LTS864" s="1"/>
      <c r="LTT864" s="1"/>
      <c r="LTU864" s="1"/>
      <c r="LTV864" s="1"/>
      <c r="LTW864" s="1"/>
      <c r="LTX864" s="1"/>
      <c r="LTY864" s="1"/>
      <c r="LTZ864" s="1"/>
      <c r="LUA864" s="1"/>
      <c r="LUB864" s="1"/>
      <c r="LUC864" s="1"/>
      <c r="LUD864" s="1"/>
      <c r="LUE864" s="1"/>
      <c r="LUF864" s="1"/>
      <c r="LUG864" s="1"/>
      <c r="LUH864" s="1"/>
      <c r="LUI864" s="1"/>
      <c r="LUJ864" s="1"/>
      <c r="LUK864" s="1"/>
      <c r="LUL864" s="1"/>
      <c r="LUM864" s="1"/>
      <c r="LUN864" s="1"/>
      <c r="LUO864" s="1"/>
      <c r="LUP864" s="1"/>
      <c r="LUQ864" s="1"/>
      <c r="LUR864" s="1"/>
      <c r="LUS864" s="1"/>
      <c r="LUT864" s="1"/>
      <c r="LUU864" s="1"/>
      <c r="LUV864" s="1"/>
      <c r="LUW864" s="1"/>
      <c r="LUX864" s="1"/>
      <c r="LUY864" s="1"/>
      <c r="LUZ864" s="1"/>
      <c r="LVA864" s="1"/>
      <c r="LVB864" s="1"/>
      <c r="LVC864" s="1"/>
      <c r="LVD864" s="1"/>
      <c r="LVE864" s="1"/>
      <c r="LVF864" s="1"/>
      <c r="LVG864" s="1"/>
      <c r="LVH864" s="1"/>
      <c r="LVI864" s="1"/>
      <c r="LVJ864" s="1"/>
      <c r="LVK864" s="1"/>
      <c r="LVL864" s="1"/>
      <c r="LVM864" s="1"/>
      <c r="LVN864" s="1"/>
      <c r="LVO864" s="1"/>
      <c r="LVP864" s="1"/>
      <c r="LVQ864" s="1"/>
      <c r="LVR864" s="1"/>
      <c r="LVS864" s="1"/>
      <c r="LVT864" s="1"/>
      <c r="LVU864" s="1"/>
      <c r="LVV864" s="1"/>
      <c r="LVW864" s="1"/>
      <c r="LVX864" s="1"/>
      <c r="LVY864" s="1"/>
      <c r="LVZ864" s="1"/>
      <c r="LWA864" s="1"/>
      <c r="LWB864" s="1"/>
      <c r="LWC864" s="1"/>
      <c r="LWD864" s="1"/>
      <c r="LWE864" s="1"/>
      <c r="LWF864" s="1"/>
      <c r="LWG864" s="1"/>
      <c r="LWH864" s="1"/>
      <c r="LWI864" s="1"/>
      <c r="LWJ864" s="1"/>
      <c r="LWK864" s="1"/>
      <c r="LWL864" s="1"/>
      <c r="LWM864" s="1"/>
      <c r="LWN864" s="1"/>
      <c r="LWO864" s="1"/>
      <c r="LWP864" s="1"/>
      <c r="LWQ864" s="1"/>
      <c r="LWR864" s="1"/>
      <c r="LWS864" s="1"/>
      <c r="LWT864" s="1"/>
      <c r="LWU864" s="1"/>
      <c r="LWV864" s="1"/>
      <c r="LWW864" s="1"/>
      <c r="LWX864" s="1"/>
      <c r="LWY864" s="1"/>
      <c r="LWZ864" s="1"/>
      <c r="LXA864" s="1"/>
      <c r="LXB864" s="1"/>
      <c r="LXC864" s="1"/>
      <c r="LXD864" s="1"/>
      <c r="LXE864" s="1"/>
      <c r="LXF864" s="1"/>
      <c r="LXG864" s="1"/>
      <c r="LXH864" s="1"/>
      <c r="LXI864" s="1"/>
      <c r="LXJ864" s="1"/>
      <c r="LXK864" s="1"/>
      <c r="LXL864" s="1"/>
      <c r="LXM864" s="1"/>
      <c r="LXN864" s="1"/>
      <c r="LXO864" s="1"/>
      <c r="LXP864" s="1"/>
      <c r="LXQ864" s="1"/>
      <c r="LXR864" s="1"/>
      <c r="LXS864" s="1"/>
      <c r="LXT864" s="1"/>
      <c r="LXU864" s="1"/>
      <c r="LXV864" s="1"/>
      <c r="LXW864" s="1"/>
      <c r="LXX864" s="1"/>
      <c r="LXY864" s="1"/>
      <c r="LXZ864" s="1"/>
      <c r="LYA864" s="1"/>
      <c r="LYB864" s="1"/>
      <c r="LYC864" s="1"/>
      <c r="LYD864" s="1"/>
      <c r="LYE864" s="1"/>
      <c r="LYF864" s="1"/>
      <c r="LYG864" s="1"/>
      <c r="LYH864" s="1"/>
      <c r="LYI864" s="1"/>
      <c r="LYJ864" s="1"/>
      <c r="LYK864" s="1"/>
      <c r="LYL864" s="1"/>
      <c r="LYM864" s="1"/>
      <c r="LYN864" s="1"/>
      <c r="LYO864" s="1"/>
      <c r="LYP864" s="1"/>
      <c r="LYQ864" s="1"/>
      <c r="LYR864" s="1"/>
      <c r="LYS864" s="1"/>
      <c r="LYT864" s="1"/>
      <c r="LYU864" s="1"/>
      <c r="LYV864" s="1"/>
      <c r="LYW864" s="1"/>
      <c r="LYX864" s="1"/>
      <c r="LYY864" s="1"/>
      <c r="LYZ864" s="1"/>
      <c r="LZA864" s="1"/>
      <c r="LZB864" s="1"/>
      <c r="LZC864" s="1"/>
      <c r="LZD864" s="1"/>
      <c r="LZE864" s="1"/>
      <c r="LZF864" s="1"/>
      <c r="LZG864" s="1"/>
      <c r="LZH864" s="1"/>
      <c r="LZI864" s="1"/>
      <c r="LZJ864" s="1"/>
      <c r="LZK864" s="1"/>
      <c r="LZL864" s="1"/>
      <c r="LZM864" s="1"/>
      <c r="LZN864" s="1"/>
      <c r="LZO864" s="1"/>
      <c r="LZP864" s="1"/>
      <c r="LZQ864" s="1"/>
      <c r="LZR864" s="1"/>
      <c r="LZS864" s="1"/>
      <c r="LZT864" s="1"/>
      <c r="LZU864" s="1"/>
      <c r="LZV864" s="1"/>
      <c r="LZW864" s="1"/>
      <c r="LZX864" s="1"/>
      <c r="LZY864" s="1"/>
      <c r="LZZ864" s="1"/>
      <c r="MAA864" s="1"/>
      <c r="MAB864" s="1"/>
      <c r="MAC864" s="1"/>
      <c r="MAD864" s="1"/>
      <c r="MAE864" s="1"/>
      <c r="MAF864" s="1"/>
      <c r="MAG864" s="1"/>
      <c r="MAH864" s="1"/>
      <c r="MAI864" s="1"/>
      <c r="MAJ864" s="1"/>
      <c r="MAK864" s="1"/>
      <c r="MAL864" s="1"/>
      <c r="MAM864" s="1"/>
      <c r="MAN864" s="1"/>
      <c r="MAO864" s="1"/>
      <c r="MAP864" s="1"/>
      <c r="MAQ864" s="1"/>
      <c r="MAR864" s="1"/>
      <c r="MAS864" s="1"/>
      <c r="MAT864" s="1"/>
      <c r="MAU864" s="1"/>
      <c r="MAV864" s="1"/>
      <c r="MAW864" s="1"/>
      <c r="MAX864" s="1"/>
      <c r="MAY864" s="1"/>
      <c r="MAZ864" s="1"/>
      <c r="MBA864" s="1"/>
      <c r="MBB864" s="1"/>
      <c r="MBC864" s="1"/>
      <c r="MBD864" s="1"/>
      <c r="MBE864" s="1"/>
      <c r="MBF864" s="1"/>
      <c r="MBG864" s="1"/>
      <c r="MBH864" s="1"/>
      <c r="MBI864" s="1"/>
      <c r="MBJ864" s="1"/>
      <c r="MBK864" s="1"/>
      <c r="MBL864" s="1"/>
      <c r="MBM864" s="1"/>
      <c r="MBN864" s="1"/>
      <c r="MBO864" s="1"/>
      <c r="MBP864" s="1"/>
      <c r="MBQ864" s="1"/>
      <c r="MBR864" s="1"/>
      <c r="MBS864" s="1"/>
      <c r="MBT864" s="1"/>
      <c r="MBU864" s="1"/>
      <c r="MBV864" s="1"/>
      <c r="MBW864" s="1"/>
      <c r="MBX864" s="1"/>
      <c r="MBY864" s="1"/>
      <c r="MBZ864" s="1"/>
      <c r="MCA864" s="1"/>
      <c r="MCB864" s="1"/>
      <c r="MCC864" s="1"/>
      <c r="MCD864" s="1"/>
      <c r="MCE864" s="1"/>
      <c r="MCF864" s="1"/>
      <c r="MCG864" s="1"/>
      <c r="MCH864" s="1"/>
      <c r="MCI864" s="1"/>
      <c r="MCJ864" s="1"/>
      <c r="MCK864" s="1"/>
      <c r="MCL864" s="1"/>
      <c r="MCM864" s="1"/>
      <c r="MCN864" s="1"/>
      <c r="MCO864" s="1"/>
      <c r="MCP864" s="1"/>
      <c r="MCQ864" s="1"/>
      <c r="MCR864" s="1"/>
      <c r="MCS864" s="1"/>
      <c r="MCT864" s="1"/>
      <c r="MCU864" s="1"/>
      <c r="MCV864" s="1"/>
      <c r="MCW864" s="1"/>
      <c r="MCX864" s="1"/>
      <c r="MCY864" s="1"/>
      <c r="MCZ864" s="1"/>
      <c r="MDA864" s="1"/>
      <c r="MDB864" s="1"/>
      <c r="MDC864" s="1"/>
      <c r="MDD864" s="1"/>
      <c r="MDE864" s="1"/>
      <c r="MDF864" s="1"/>
      <c r="MDG864" s="1"/>
      <c r="MDH864" s="1"/>
      <c r="MDI864" s="1"/>
      <c r="MDJ864" s="1"/>
      <c r="MDK864" s="1"/>
      <c r="MDL864" s="1"/>
      <c r="MDM864" s="1"/>
      <c r="MDN864" s="1"/>
      <c r="MDO864" s="1"/>
      <c r="MDP864" s="1"/>
      <c r="MDQ864" s="1"/>
      <c r="MDR864" s="1"/>
      <c r="MDS864" s="1"/>
      <c r="MDT864" s="1"/>
      <c r="MDU864" s="1"/>
      <c r="MDV864" s="1"/>
      <c r="MDW864" s="1"/>
      <c r="MDX864" s="1"/>
      <c r="MDY864" s="1"/>
      <c r="MDZ864" s="1"/>
      <c r="MEA864" s="1"/>
      <c r="MEB864" s="1"/>
      <c r="MEC864" s="1"/>
      <c r="MED864" s="1"/>
      <c r="MEE864" s="1"/>
      <c r="MEF864" s="1"/>
      <c r="MEG864" s="1"/>
      <c r="MEH864" s="1"/>
      <c r="MEI864" s="1"/>
      <c r="MEJ864" s="1"/>
      <c r="MEK864" s="1"/>
      <c r="MEL864" s="1"/>
      <c r="MEM864" s="1"/>
      <c r="MEN864" s="1"/>
      <c r="MEO864" s="1"/>
      <c r="MEP864" s="1"/>
      <c r="MEQ864" s="1"/>
      <c r="MER864" s="1"/>
      <c r="MES864" s="1"/>
      <c r="MET864" s="1"/>
      <c r="MEU864" s="1"/>
      <c r="MEV864" s="1"/>
      <c r="MEW864" s="1"/>
      <c r="MEX864" s="1"/>
      <c r="MEY864" s="1"/>
      <c r="MEZ864" s="1"/>
      <c r="MFA864" s="1"/>
      <c r="MFB864" s="1"/>
      <c r="MFC864" s="1"/>
      <c r="MFD864" s="1"/>
      <c r="MFE864" s="1"/>
      <c r="MFF864" s="1"/>
      <c r="MFG864" s="1"/>
      <c r="MFH864" s="1"/>
      <c r="MFI864" s="1"/>
      <c r="MFJ864" s="1"/>
      <c r="MFK864" s="1"/>
      <c r="MFL864" s="1"/>
      <c r="MFM864" s="1"/>
      <c r="MFN864" s="1"/>
      <c r="MFO864" s="1"/>
      <c r="MFP864" s="1"/>
      <c r="MFQ864" s="1"/>
      <c r="MFR864" s="1"/>
      <c r="MFS864" s="1"/>
      <c r="MFT864" s="1"/>
      <c r="MFU864" s="1"/>
      <c r="MFV864" s="1"/>
      <c r="MFW864" s="1"/>
      <c r="MFX864" s="1"/>
      <c r="MFY864" s="1"/>
      <c r="MFZ864" s="1"/>
      <c r="MGA864" s="1"/>
      <c r="MGB864" s="1"/>
      <c r="MGC864" s="1"/>
      <c r="MGD864" s="1"/>
      <c r="MGE864" s="1"/>
      <c r="MGF864" s="1"/>
      <c r="MGG864" s="1"/>
      <c r="MGH864" s="1"/>
      <c r="MGI864" s="1"/>
      <c r="MGJ864" s="1"/>
      <c r="MGK864" s="1"/>
      <c r="MGL864" s="1"/>
      <c r="MGM864" s="1"/>
      <c r="MGN864" s="1"/>
      <c r="MGO864" s="1"/>
      <c r="MGP864" s="1"/>
      <c r="MGQ864" s="1"/>
      <c r="MGR864" s="1"/>
      <c r="MGS864" s="1"/>
      <c r="MGT864" s="1"/>
      <c r="MGU864" s="1"/>
      <c r="MGV864" s="1"/>
      <c r="MGW864" s="1"/>
      <c r="MGX864" s="1"/>
      <c r="MGY864" s="1"/>
      <c r="MGZ864" s="1"/>
      <c r="MHA864" s="1"/>
      <c r="MHB864" s="1"/>
      <c r="MHC864" s="1"/>
      <c r="MHD864" s="1"/>
      <c r="MHE864" s="1"/>
      <c r="MHF864" s="1"/>
      <c r="MHG864" s="1"/>
      <c r="MHH864" s="1"/>
      <c r="MHI864" s="1"/>
      <c r="MHJ864" s="1"/>
      <c r="MHK864" s="1"/>
      <c r="MHL864" s="1"/>
      <c r="MHM864" s="1"/>
      <c r="MHN864" s="1"/>
      <c r="MHO864" s="1"/>
      <c r="MHP864" s="1"/>
      <c r="MHQ864" s="1"/>
      <c r="MHR864" s="1"/>
      <c r="MHS864" s="1"/>
      <c r="MHT864" s="1"/>
      <c r="MHU864" s="1"/>
      <c r="MHV864" s="1"/>
      <c r="MHW864" s="1"/>
      <c r="MHX864" s="1"/>
      <c r="MHY864" s="1"/>
      <c r="MHZ864" s="1"/>
      <c r="MIA864" s="1"/>
      <c r="MIB864" s="1"/>
      <c r="MIC864" s="1"/>
      <c r="MID864" s="1"/>
      <c r="MIE864" s="1"/>
      <c r="MIF864" s="1"/>
      <c r="MIG864" s="1"/>
      <c r="MIH864" s="1"/>
      <c r="MII864" s="1"/>
      <c r="MIJ864" s="1"/>
      <c r="MIK864" s="1"/>
      <c r="MIL864" s="1"/>
      <c r="MIM864" s="1"/>
      <c r="MIN864" s="1"/>
      <c r="MIO864" s="1"/>
      <c r="MIP864" s="1"/>
      <c r="MIQ864" s="1"/>
      <c r="MIR864" s="1"/>
      <c r="MIS864" s="1"/>
      <c r="MIT864" s="1"/>
      <c r="MIU864" s="1"/>
      <c r="MIV864" s="1"/>
      <c r="MIW864" s="1"/>
      <c r="MIX864" s="1"/>
      <c r="MIY864" s="1"/>
      <c r="MIZ864" s="1"/>
      <c r="MJA864" s="1"/>
      <c r="MJB864" s="1"/>
      <c r="MJC864" s="1"/>
      <c r="MJD864" s="1"/>
      <c r="MJE864" s="1"/>
      <c r="MJF864" s="1"/>
      <c r="MJG864" s="1"/>
      <c r="MJH864" s="1"/>
      <c r="MJI864" s="1"/>
      <c r="MJJ864" s="1"/>
      <c r="MJK864" s="1"/>
      <c r="MJL864" s="1"/>
      <c r="MJM864" s="1"/>
      <c r="MJN864" s="1"/>
      <c r="MJO864" s="1"/>
      <c r="MJP864" s="1"/>
      <c r="MJQ864" s="1"/>
      <c r="MJR864" s="1"/>
      <c r="MJS864" s="1"/>
      <c r="MJT864" s="1"/>
      <c r="MJU864" s="1"/>
      <c r="MJV864" s="1"/>
      <c r="MJW864" s="1"/>
      <c r="MJX864" s="1"/>
      <c r="MJY864" s="1"/>
      <c r="MJZ864" s="1"/>
      <c r="MKA864" s="1"/>
      <c r="MKB864" s="1"/>
      <c r="MKC864" s="1"/>
      <c r="MKD864" s="1"/>
      <c r="MKE864" s="1"/>
      <c r="MKF864" s="1"/>
      <c r="MKG864" s="1"/>
      <c r="MKH864" s="1"/>
      <c r="MKI864" s="1"/>
      <c r="MKJ864" s="1"/>
      <c r="MKK864" s="1"/>
      <c r="MKL864" s="1"/>
      <c r="MKM864" s="1"/>
      <c r="MKN864" s="1"/>
      <c r="MKO864" s="1"/>
      <c r="MKP864" s="1"/>
      <c r="MKQ864" s="1"/>
      <c r="MKR864" s="1"/>
      <c r="MKS864" s="1"/>
      <c r="MKT864" s="1"/>
      <c r="MKU864" s="1"/>
      <c r="MKV864" s="1"/>
      <c r="MKW864" s="1"/>
      <c r="MKX864" s="1"/>
      <c r="MKY864" s="1"/>
      <c r="MKZ864" s="1"/>
      <c r="MLA864" s="1"/>
      <c r="MLB864" s="1"/>
      <c r="MLC864" s="1"/>
      <c r="MLD864" s="1"/>
      <c r="MLE864" s="1"/>
      <c r="MLF864" s="1"/>
      <c r="MLG864" s="1"/>
      <c r="MLH864" s="1"/>
      <c r="MLI864" s="1"/>
      <c r="MLJ864" s="1"/>
      <c r="MLK864" s="1"/>
      <c r="MLL864" s="1"/>
      <c r="MLM864" s="1"/>
      <c r="MLN864" s="1"/>
      <c r="MLO864" s="1"/>
      <c r="MLP864" s="1"/>
      <c r="MLQ864" s="1"/>
      <c r="MLR864" s="1"/>
      <c r="MLS864" s="1"/>
      <c r="MLT864" s="1"/>
      <c r="MLU864" s="1"/>
      <c r="MLV864" s="1"/>
      <c r="MLW864" s="1"/>
      <c r="MLX864" s="1"/>
      <c r="MLY864" s="1"/>
      <c r="MLZ864" s="1"/>
      <c r="MMA864" s="1"/>
      <c r="MMB864" s="1"/>
      <c r="MMC864" s="1"/>
      <c r="MMD864" s="1"/>
      <c r="MME864" s="1"/>
      <c r="MMF864" s="1"/>
      <c r="MMG864" s="1"/>
      <c r="MMH864" s="1"/>
      <c r="MMI864" s="1"/>
      <c r="MMJ864" s="1"/>
      <c r="MMK864" s="1"/>
      <c r="MML864" s="1"/>
      <c r="MMM864" s="1"/>
      <c r="MMN864" s="1"/>
      <c r="MMO864" s="1"/>
      <c r="MMP864" s="1"/>
      <c r="MMQ864" s="1"/>
      <c r="MMR864" s="1"/>
      <c r="MMS864" s="1"/>
      <c r="MMT864" s="1"/>
      <c r="MMU864" s="1"/>
      <c r="MMV864" s="1"/>
      <c r="MMW864" s="1"/>
      <c r="MMX864" s="1"/>
      <c r="MMY864" s="1"/>
      <c r="MMZ864" s="1"/>
      <c r="MNA864" s="1"/>
      <c r="MNB864" s="1"/>
      <c r="MNC864" s="1"/>
      <c r="MND864" s="1"/>
      <c r="MNE864" s="1"/>
      <c r="MNF864" s="1"/>
      <c r="MNG864" s="1"/>
      <c r="MNH864" s="1"/>
      <c r="MNI864" s="1"/>
      <c r="MNJ864" s="1"/>
      <c r="MNK864" s="1"/>
      <c r="MNL864" s="1"/>
      <c r="MNM864" s="1"/>
      <c r="MNN864" s="1"/>
      <c r="MNO864" s="1"/>
      <c r="MNP864" s="1"/>
      <c r="MNQ864" s="1"/>
      <c r="MNR864" s="1"/>
      <c r="MNS864" s="1"/>
      <c r="MNT864" s="1"/>
      <c r="MNU864" s="1"/>
      <c r="MNV864" s="1"/>
      <c r="MNW864" s="1"/>
      <c r="MNX864" s="1"/>
      <c r="MNY864" s="1"/>
      <c r="MNZ864" s="1"/>
      <c r="MOA864" s="1"/>
      <c r="MOB864" s="1"/>
      <c r="MOC864" s="1"/>
      <c r="MOD864" s="1"/>
      <c r="MOE864" s="1"/>
      <c r="MOF864" s="1"/>
      <c r="MOG864" s="1"/>
      <c r="MOH864" s="1"/>
      <c r="MOI864" s="1"/>
      <c r="MOJ864" s="1"/>
      <c r="MOK864" s="1"/>
      <c r="MOL864" s="1"/>
      <c r="MOM864" s="1"/>
      <c r="MON864" s="1"/>
      <c r="MOO864" s="1"/>
      <c r="MOP864" s="1"/>
      <c r="MOQ864" s="1"/>
      <c r="MOR864" s="1"/>
      <c r="MOS864" s="1"/>
      <c r="MOT864" s="1"/>
      <c r="MOU864" s="1"/>
      <c r="MOV864" s="1"/>
      <c r="MOW864" s="1"/>
      <c r="MOX864" s="1"/>
      <c r="MOY864" s="1"/>
      <c r="MOZ864" s="1"/>
      <c r="MPA864" s="1"/>
      <c r="MPB864" s="1"/>
      <c r="MPC864" s="1"/>
      <c r="MPD864" s="1"/>
      <c r="MPE864" s="1"/>
      <c r="MPF864" s="1"/>
      <c r="MPG864" s="1"/>
      <c r="MPH864" s="1"/>
      <c r="MPI864" s="1"/>
      <c r="MPJ864" s="1"/>
      <c r="MPK864" s="1"/>
      <c r="MPL864" s="1"/>
      <c r="MPM864" s="1"/>
      <c r="MPN864" s="1"/>
      <c r="MPO864" s="1"/>
      <c r="MPP864" s="1"/>
      <c r="MPQ864" s="1"/>
      <c r="MPR864" s="1"/>
      <c r="MPS864" s="1"/>
      <c r="MPT864" s="1"/>
      <c r="MPU864" s="1"/>
      <c r="MPV864" s="1"/>
      <c r="MPW864" s="1"/>
      <c r="MPX864" s="1"/>
      <c r="MPY864" s="1"/>
      <c r="MPZ864" s="1"/>
      <c r="MQA864" s="1"/>
      <c r="MQB864" s="1"/>
      <c r="MQC864" s="1"/>
      <c r="MQD864" s="1"/>
      <c r="MQE864" s="1"/>
      <c r="MQF864" s="1"/>
      <c r="MQG864" s="1"/>
      <c r="MQH864" s="1"/>
      <c r="MQI864" s="1"/>
      <c r="MQJ864" s="1"/>
      <c r="MQK864" s="1"/>
      <c r="MQL864" s="1"/>
      <c r="MQM864" s="1"/>
      <c r="MQN864" s="1"/>
      <c r="MQO864" s="1"/>
      <c r="MQP864" s="1"/>
      <c r="MQQ864" s="1"/>
      <c r="MQR864" s="1"/>
      <c r="MQS864" s="1"/>
      <c r="MQT864" s="1"/>
      <c r="MQU864" s="1"/>
      <c r="MQV864" s="1"/>
      <c r="MQW864" s="1"/>
      <c r="MQX864" s="1"/>
      <c r="MQY864" s="1"/>
      <c r="MQZ864" s="1"/>
      <c r="MRA864" s="1"/>
      <c r="MRB864" s="1"/>
      <c r="MRC864" s="1"/>
      <c r="MRD864" s="1"/>
      <c r="MRE864" s="1"/>
      <c r="MRF864" s="1"/>
      <c r="MRG864" s="1"/>
      <c r="MRH864" s="1"/>
      <c r="MRI864" s="1"/>
      <c r="MRJ864" s="1"/>
      <c r="MRK864" s="1"/>
      <c r="MRL864" s="1"/>
      <c r="MRM864" s="1"/>
      <c r="MRN864" s="1"/>
      <c r="MRO864" s="1"/>
      <c r="MRP864" s="1"/>
      <c r="MRQ864" s="1"/>
      <c r="MRR864" s="1"/>
      <c r="MRS864" s="1"/>
      <c r="MRT864" s="1"/>
      <c r="MRU864" s="1"/>
      <c r="MRV864" s="1"/>
      <c r="MRW864" s="1"/>
      <c r="MRX864" s="1"/>
      <c r="MRY864" s="1"/>
      <c r="MRZ864" s="1"/>
      <c r="MSA864" s="1"/>
      <c r="MSB864" s="1"/>
      <c r="MSC864" s="1"/>
      <c r="MSD864" s="1"/>
      <c r="MSE864" s="1"/>
      <c r="MSF864" s="1"/>
      <c r="MSG864" s="1"/>
      <c r="MSH864" s="1"/>
      <c r="MSI864" s="1"/>
      <c r="MSJ864" s="1"/>
      <c r="MSK864" s="1"/>
      <c r="MSL864" s="1"/>
      <c r="MSM864" s="1"/>
      <c r="MSN864" s="1"/>
      <c r="MSO864" s="1"/>
      <c r="MSP864" s="1"/>
      <c r="MSQ864" s="1"/>
      <c r="MSR864" s="1"/>
      <c r="MSS864" s="1"/>
      <c r="MST864" s="1"/>
      <c r="MSU864" s="1"/>
      <c r="MSV864" s="1"/>
      <c r="MSW864" s="1"/>
      <c r="MSX864" s="1"/>
      <c r="MSY864" s="1"/>
      <c r="MSZ864" s="1"/>
      <c r="MTA864" s="1"/>
      <c r="MTB864" s="1"/>
      <c r="MTC864" s="1"/>
      <c r="MTD864" s="1"/>
      <c r="MTE864" s="1"/>
      <c r="MTF864" s="1"/>
      <c r="MTG864" s="1"/>
      <c r="MTH864" s="1"/>
      <c r="MTI864" s="1"/>
      <c r="MTJ864" s="1"/>
      <c r="MTK864" s="1"/>
      <c r="MTL864" s="1"/>
      <c r="MTM864" s="1"/>
      <c r="MTN864" s="1"/>
      <c r="MTO864" s="1"/>
      <c r="MTP864" s="1"/>
      <c r="MTQ864" s="1"/>
      <c r="MTR864" s="1"/>
      <c r="MTS864" s="1"/>
      <c r="MTT864" s="1"/>
      <c r="MTU864" s="1"/>
      <c r="MTV864" s="1"/>
      <c r="MTW864" s="1"/>
      <c r="MTX864" s="1"/>
      <c r="MTY864" s="1"/>
      <c r="MTZ864" s="1"/>
      <c r="MUA864" s="1"/>
      <c r="MUB864" s="1"/>
      <c r="MUC864" s="1"/>
      <c r="MUD864" s="1"/>
      <c r="MUE864" s="1"/>
      <c r="MUF864" s="1"/>
      <c r="MUG864" s="1"/>
      <c r="MUH864" s="1"/>
      <c r="MUI864" s="1"/>
      <c r="MUJ864" s="1"/>
      <c r="MUK864" s="1"/>
      <c r="MUL864" s="1"/>
      <c r="MUM864" s="1"/>
      <c r="MUN864" s="1"/>
      <c r="MUO864" s="1"/>
      <c r="MUP864" s="1"/>
      <c r="MUQ864" s="1"/>
      <c r="MUR864" s="1"/>
      <c r="MUS864" s="1"/>
      <c r="MUT864" s="1"/>
      <c r="MUU864" s="1"/>
      <c r="MUV864" s="1"/>
      <c r="MUW864" s="1"/>
      <c r="MUX864" s="1"/>
      <c r="MUY864" s="1"/>
      <c r="MUZ864" s="1"/>
      <c r="MVA864" s="1"/>
      <c r="MVB864" s="1"/>
      <c r="MVC864" s="1"/>
      <c r="MVD864" s="1"/>
      <c r="MVE864" s="1"/>
      <c r="MVF864" s="1"/>
      <c r="MVG864" s="1"/>
      <c r="MVH864" s="1"/>
      <c r="MVI864" s="1"/>
      <c r="MVJ864" s="1"/>
      <c r="MVK864" s="1"/>
      <c r="MVL864" s="1"/>
      <c r="MVM864" s="1"/>
      <c r="MVN864" s="1"/>
      <c r="MVO864" s="1"/>
      <c r="MVP864" s="1"/>
      <c r="MVQ864" s="1"/>
      <c r="MVR864" s="1"/>
      <c r="MVS864" s="1"/>
      <c r="MVT864" s="1"/>
      <c r="MVU864" s="1"/>
      <c r="MVV864" s="1"/>
      <c r="MVW864" s="1"/>
      <c r="MVX864" s="1"/>
      <c r="MVY864" s="1"/>
      <c r="MVZ864" s="1"/>
      <c r="MWA864" s="1"/>
      <c r="MWB864" s="1"/>
      <c r="MWC864" s="1"/>
      <c r="MWD864" s="1"/>
      <c r="MWE864" s="1"/>
      <c r="MWF864" s="1"/>
      <c r="MWG864" s="1"/>
      <c r="MWH864" s="1"/>
      <c r="MWI864" s="1"/>
      <c r="MWJ864" s="1"/>
      <c r="MWK864" s="1"/>
      <c r="MWL864" s="1"/>
      <c r="MWM864" s="1"/>
      <c r="MWN864" s="1"/>
      <c r="MWO864" s="1"/>
      <c r="MWP864" s="1"/>
      <c r="MWQ864" s="1"/>
      <c r="MWR864" s="1"/>
      <c r="MWS864" s="1"/>
      <c r="MWT864" s="1"/>
      <c r="MWU864" s="1"/>
      <c r="MWV864" s="1"/>
      <c r="MWW864" s="1"/>
      <c r="MWX864" s="1"/>
      <c r="MWY864" s="1"/>
      <c r="MWZ864" s="1"/>
      <c r="MXA864" s="1"/>
      <c r="MXB864" s="1"/>
      <c r="MXC864" s="1"/>
      <c r="MXD864" s="1"/>
      <c r="MXE864" s="1"/>
      <c r="MXF864" s="1"/>
      <c r="MXG864" s="1"/>
      <c r="MXH864" s="1"/>
      <c r="MXI864" s="1"/>
      <c r="MXJ864" s="1"/>
      <c r="MXK864" s="1"/>
      <c r="MXL864" s="1"/>
      <c r="MXM864" s="1"/>
      <c r="MXN864" s="1"/>
      <c r="MXO864" s="1"/>
      <c r="MXP864" s="1"/>
      <c r="MXQ864" s="1"/>
      <c r="MXR864" s="1"/>
      <c r="MXS864" s="1"/>
      <c r="MXT864" s="1"/>
      <c r="MXU864" s="1"/>
      <c r="MXV864" s="1"/>
      <c r="MXW864" s="1"/>
      <c r="MXX864" s="1"/>
      <c r="MXY864" s="1"/>
      <c r="MXZ864" s="1"/>
      <c r="MYA864" s="1"/>
      <c r="MYB864" s="1"/>
      <c r="MYC864" s="1"/>
      <c r="MYD864" s="1"/>
      <c r="MYE864" s="1"/>
      <c r="MYF864" s="1"/>
      <c r="MYG864" s="1"/>
      <c r="MYH864" s="1"/>
      <c r="MYI864" s="1"/>
      <c r="MYJ864" s="1"/>
      <c r="MYK864" s="1"/>
      <c r="MYL864" s="1"/>
      <c r="MYM864" s="1"/>
      <c r="MYN864" s="1"/>
      <c r="MYO864" s="1"/>
      <c r="MYP864" s="1"/>
      <c r="MYQ864" s="1"/>
      <c r="MYR864" s="1"/>
      <c r="MYS864" s="1"/>
      <c r="MYT864" s="1"/>
      <c r="MYU864" s="1"/>
      <c r="MYV864" s="1"/>
      <c r="MYW864" s="1"/>
      <c r="MYX864" s="1"/>
      <c r="MYY864" s="1"/>
      <c r="MYZ864" s="1"/>
      <c r="MZA864" s="1"/>
      <c r="MZB864" s="1"/>
      <c r="MZC864" s="1"/>
      <c r="MZD864" s="1"/>
      <c r="MZE864" s="1"/>
      <c r="MZF864" s="1"/>
      <c r="MZG864" s="1"/>
      <c r="MZH864" s="1"/>
      <c r="MZI864" s="1"/>
      <c r="MZJ864" s="1"/>
      <c r="MZK864" s="1"/>
      <c r="MZL864" s="1"/>
      <c r="MZM864" s="1"/>
      <c r="MZN864" s="1"/>
      <c r="MZO864" s="1"/>
      <c r="MZP864" s="1"/>
      <c r="MZQ864" s="1"/>
      <c r="MZR864" s="1"/>
      <c r="MZS864" s="1"/>
      <c r="MZT864" s="1"/>
      <c r="MZU864" s="1"/>
      <c r="MZV864" s="1"/>
      <c r="MZW864" s="1"/>
      <c r="MZX864" s="1"/>
      <c r="MZY864" s="1"/>
      <c r="MZZ864" s="1"/>
      <c r="NAA864" s="1"/>
      <c r="NAB864" s="1"/>
      <c r="NAC864" s="1"/>
      <c r="NAD864" s="1"/>
      <c r="NAE864" s="1"/>
      <c r="NAF864" s="1"/>
      <c r="NAG864" s="1"/>
      <c r="NAH864" s="1"/>
      <c r="NAI864" s="1"/>
      <c r="NAJ864" s="1"/>
      <c r="NAK864" s="1"/>
      <c r="NAL864" s="1"/>
      <c r="NAM864" s="1"/>
      <c r="NAN864" s="1"/>
      <c r="NAO864" s="1"/>
      <c r="NAP864" s="1"/>
      <c r="NAQ864" s="1"/>
      <c r="NAR864" s="1"/>
      <c r="NAS864" s="1"/>
      <c r="NAT864" s="1"/>
      <c r="NAU864" s="1"/>
      <c r="NAV864" s="1"/>
      <c r="NAW864" s="1"/>
      <c r="NAX864" s="1"/>
      <c r="NAY864" s="1"/>
      <c r="NAZ864" s="1"/>
      <c r="NBA864" s="1"/>
      <c r="NBB864" s="1"/>
      <c r="NBC864" s="1"/>
      <c r="NBD864" s="1"/>
      <c r="NBE864" s="1"/>
      <c r="NBF864" s="1"/>
      <c r="NBG864" s="1"/>
      <c r="NBH864" s="1"/>
      <c r="NBI864" s="1"/>
      <c r="NBJ864" s="1"/>
      <c r="NBK864" s="1"/>
      <c r="NBL864" s="1"/>
      <c r="NBM864" s="1"/>
      <c r="NBN864" s="1"/>
      <c r="NBO864" s="1"/>
      <c r="NBP864" s="1"/>
      <c r="NBQ864" s="1"/>
      <c r="NBR864" s="1"/>
      <c r="NBS864" s="1"/>
      <c r="NBT864" s="1"/>
      <c r="NBU864" s="1"/>
      <c r="NBV864" s="1"/>
      <c r="NBW864" s="1"/>
      <c r="NBX864" s="1"/>
      <c r="NBY864" s="1"/>
      <c r="NBZ864" s="1"/>
      <c r="NCA864" s="1"/>
      <c r="NCB864" s="1"/>
      <c r="NCC864" s="1"/>
      <c r="NCD864" s="1"/>
      <c r="NCE864" s="1"/>
      <c r="NCF864" s="1"/>
      <c r="NCG864" s="1"/>
      <c r="NCH864" s="1"/>
      <c r="NCI864" s="1"/>
      <c r="NCJ864" s="1"/>
      <c r="NCK864" s="1"/>
      <c r="NCL864" s="1"/>
      <c r="NCM864" s="1"/>
      <c r="NCN864" s="1"/>
      <c r="NCO864" s="1"/>
      <c r="NCP864" s="1"/>
      <c r="NCQ864" s="1"/>
      <c r="NCR864" s="1"/>
      <c r="NCS864" s="1"/>
      <c r="NCT864" s="1"/>
      <c r="NCU864" s="1"/>
      <c r="NCV864" s="1"/>
      <c r="NCW864" s="1"/>
      <c r="NCX864" s="1"/>
      <c r="NCY864" s="1"/>
      <c r="NCZ864" s="1"/>
      <c r="NDA864" s="1"/>
      <c r="NDB864" s="1"/>
      <c r="NDC864" s="1"/>
      <c r="NDD864" s="1"/>
      <c r="NDE864" s="1"/>
      <c r="NDF864" s="1"/>
      <c r="NDG864" s="1"/>
      <c r="NDH864" s="1"/>
      <c r="NDI864" s="1"/>
      <c r="NDJ864" s="1"/>
      <c r="NDK864" s="1"/>
      <c r="NDL864" s="1"/>
      <c r="NDM864" s="1"/>
      <c r="NDN864" s="1"/>
      <c r="NDO864" s="1"/>
      <c r="NDP864" s="1"/>
      <c r="NDQ864" s="1"/>
      <c r="NDR864" s="1"/>
      <c r="NDS864" s="1"/>
      <c r="NDT864" s="1"/>
      <c r="NDU864" s="1"/>
      <c r="NDV864" s="1"/>
      <c r="NDW864" s="1"/>
      <c r="NDX864" s="1"/>
      <c r="NDY864" s="1"/>
      <c r="NDZ864" s="1"/>
      <c r="NEA864" s="1"/>
      <c r="NEB864" s="1"/>
      <c r="NEC864" s="1"/>
      <c r="NED864" s="1"/>
      <c r="NEE864" s="1"/>
      <c r="NEF864" s="1"/>
      <c r="NEG864" s="1"/>
      <c r="NEH864" s="1"/>
      <c r="NEI864" s="1"/>
      <c r="NEJ864" s="1"/>
      <c r="NEK864" s="1"/>
      <c r="NEL864" s="1"/>
      <c r="NEM864" s="1"/>
      <c r="NEN864" s="1"/>
      <c r="NEO864" s="1"/>
      <c r="NEP864" s="1"/>
      <c r="NEQ864" s="1"/>
      <c r="NER864" s="1"/>
      <c r="NES864" s="1"/>
      <c r="NET864" s="1"/>
      <c r="NEU864" s="1"/>
      <c r="NEV864" s="1"/>
      <c r="NEW864" s="1"/>
      <c r="NEX864" s="1"/>
      <c r="NEY864" s="1"/>
      <c r="NEZ864" s="1"/>
      <c r="NFA864" s="1"/>
      <c r="NFB864" s="1"/>
      <c r="NFC864" s="1"/>
      <c r="NFD864" s="1"/>
      <c r="NFE864" s="1"/>
      <c r="NFF864" s="1"/>
      <c r="NFG864" s="1"/>
      <c r="NFH864" s="1"/>
      <c r="NFI864" s="1"/>
      <c r="NFJ864" s="1"/>
      <c r="NFK864" s="1"/>
      <c r="NFL864" s="1"/>
      <c r="NFM864" s="1"/>
      <c r="NFN864" s="1"/>
      <c r="NFO864" s="1"/>
      <c r="NFP864" s="1"/>
      <c r="NFQ864" s="1"/>
      <c r="NFR864" s="1"/>
      <c r="NFS864" s="1"/>
      <c r="NFT864" s="1"/>
      <c r="NFU864" s="1"/>
      <c r="NFV864" s="1"/>
      <c r="NFW864" s="1"/>
      <c r="NFX864" s="1"/>
      <c r="NFY864" s="1"/>
      <c r="NFZ864" s="1"/>
      <c r="NGA864" s="1"/>
      <c r="NGB864" s="1"/>
      <c r="NGC864" s="1"/>
      <c r="NGD864" s="1"/>
      <c r="NGE864" s="1"/>
      <c r="NGF864" s="1"/>
      <c r="NGG864" s="1"/>
      <c r="NGH864" s="1"/>
      <c r="NGI864" s="1"/>
      <c r="NGJ864" s="1"/>
      <c r="NGK864" s="1"/>
      <c r="NGL864" s="1"/>
      <c r="NGM864" s="1"/>
      <c r="NGN864" s="1"/>
      <c r="NGO864" s="1"/>
      <c r="NGP864" s="1"/>
      <c r="NGQ864" s="1"/>
      <c r="NGR864" s="1"/>
      <c r="NGS864" s="1"/>
      <c r="NGT864" s="1"/>
      <c r="NGU864" s="1"/>
      <c r="NGV864" s="1"/>
      <c r="NGW864" s="1"/>
      <c r="NGX864" s="1"/>
      <c r="NGY864" s="1"/>
      <c r="NGZ864" s="1"/>
      <c r="NHA864" s="1"/>
      <c r="NHB864" s="1"/>
      <c r="NHC864" s="1"/>
      <c r="NHD864" s="1"/>
      <c r="NHE864" s="1"/>
      <c r="NHF864" s="1"/>
      <c r="NHG864" s="1"/>
      <c r="NHH864" s="1"/>
      <c r="NHI864" s="1"/>
      <c r="NHJ864" s="1"/>
      <c r="NHK864" s="1"/>
      <c r="NHL864" s="1"/>
      <c r="NHM864" s="1"/>
      <c r="NHN864" s="1"/>
      <c r="NHO864" s="1"/>
      <c r="NHP864" s="1"/>
      <c r="NHQ864" s="1"/>
      <c r="NHR864" s="1"/>
      <c r="NHS864" s="1"/>
      <c r="NHT864" s="1"/>
      <c r="NHU864" s="1"/>
      <c r="NHV864" s="1"/>
      <c r="NHW864" s="1"/>
      <c r="NHX864" s="1"/>
      <c r="NHY864" s="1"/>
      <c r="NHZ864" s="1"/>
      <c r="NIA864" s="1"/>
      <c r="NIB864" s="1"/>
      <c r="NIC864" s="1"/>
      <c r="NID864" s="1"/>
      <c r="NIE864" s="1"/>
      <c r="NIF864" s="1"/>
      <c r="NIG864" s="1"/>
      <c r="NIH864" s="1"/>
      <c r="NII864" s="1"/>
      <c r="NIJ864" s="1"/>
      <c r="NIK864" s="1"/>
      <c r="NIL864" s="1"/>
      <c r="NIM864" s="1"/>
      <c r="NIN864" s="1"/>
      <c r="NIO864" s="1"/>
      <c r="NIP864" s="1"/>
      <c r="NIQ864" s="1"/>
      <c r="NIR864" s="1"/>
      <c r="NIS864" s="1"/>
      <c r="NIT864" s="1"/>
      <c r="NIU864" s="1"/>
      <c r="NIV864" s="1"/>
      <c r="NIW864" s="1"/>
      <c r="NIX864" s="1"/>
      <c r="NIY864" s="1"/>
      <c r="NIZ864" s="1"/>
      <c r="NJA864" s="1"/>
      <c r="NJB864" s="1"/>
      <c r="NJC864" s="1"/>
      <c r="NJD864" s="1"/>
      <c r="NJE864" s="1"/>
      <c r="NJF864" s="1"/>
      <c r="NJG864" s="1"/>
      <c r="NJH864" s="1"/>
      <c r="NJI864" s="1"/>
      <c r="NJJ864" s="1"/>
      <c r="NJK864" s="1"/>
      <c r="NJL864" s="1"/>
      <c r="NJM864" s="1"/>
      <c r="NJN864" s="1"/>
      <c r="NJO864" s="1"/>
      <c r="NJP864" s="1"/>
      <c r="NJQ864" s="1"/>
      <c r="NJR864" s="1"/>
      <c r="NJS864" s="1"/>
      <c r="NJT864" s="1"/>
      <c r="NJU864" s="1"/>
      <c r="NJV864" s="1"/>
      <c r="NJW864" s="1"/>
      <c r="NJX864" s="1"/>
      <c r="NJY864" s="1"/>
      <c r="NJZ864" s="1"/>
      <c r="NKA864" s="1"/>
      <c r="NKB864" s="1"/>
      <c r="NKC864" s="1"/>
      <c r="NKD864" s="1"/>
      <c r="NKE864" s="1"/>
      <c r="NKF864" s="1"/>
      <c r="NKG864" s="1"/>
      <c r="NKH864" s="1"/>
      <c r="NKI864" s="1"/>
      <c r="NKJ864" s="1"/>
      <c r="NKK864" s="1"/>
      <c r="NKL864" s="1"/>
      <c r="NKM864" s="1"/>
      <c r="NKN864" s="1"/>
      <c r="NKO864" s="1"/>
      <c r="NKP864" s="1"/>
      <c r="NKQ864" s="1"/>
      <c r="NKR864" s="1"/>
      <c r="NKS864" s="1"/>
      <c r="NKT864" s="1"/>
      <c r="NKU864" s="1"/>
      <c r="NKV864" s="1"/>
      <c r="NKW864" s="1"/>
      <c r="NKX864" s="1"/>
      <c r="NKY864" s="1"/>
      <c r="NKZ864" s="1"/>
      <c r="NLA864" s="1"/>
      <c r="NLB864" s="1"/>
      <c r="NLC864" s="1"/>
      <c r="NLD864" s="1"/>
      <c r="NLE864" s="1"/>
      <c r="NLF864" s="1"/>
      <c r="NLG864" s="1"/>
      <c r="NLH864" s="1"/>
      <c r="NLI864" s="1"/>
      <c r="NLJ864" s="1"/>
      <c r="NLK864" s="1"/>
      <c r="NLL864" s="1"/>
      <c r="NLM864" s="1"/>
      <c r="NLN864" s="1"/>
      <c r="NLO864" s="1"/>
      <c r="NLP864" s="1"/>
      <c r="NLQ864" s="1"/>
      <c r="NLR864" s="1"/>
      <c r="NLS864" s="1"/>
      <c r="NLT864" s="1"/>
      <c r="NLU864" s="1"/>
      <c r="NLV864" s="1"/>
      <c r="NLW864" s="1"/>
      <c r="NLX864" s="1"/>
      <c r="NLY864" s="1"/>
      <c r="NLZ864" s="1"/>
      <c r="NMA864" s="1"/>
      <c r="NMB864" s="1"/>
      <c r="NMC864" s="1"/>
      <c r="NMD864" s="1"/>
      <c r="NME864" s="1"/>
      <c r="NMF864" s="1"/>
      <c r="NMG864" s="1"/>
      <c r="NMH864" s="1"/>
      <c r="NMI864" s="1"/>
      <c r="NMJ864" s="1"/>
      <c r="NMK864" s="1"/>
      <c r="NML864" s="1"/>
      <c r="NMM864" s="1"/>
      <c r="NMN864" s="1"/>
      <c r="NMO864" s="1"/>
      <c r="NMP864" s="1"/>
      <c r="NMQ864" s="1"/>
      <c r="NMR864" s="1"/>
      <c r="NMS864" s="1"/>
      <c r="NMT864" s="1"/>
      <c r="NMU864" s="1"/>
      <c r="NMV864" s="1"/>
      <c r="NMW864" s="1"/>
      <c r="NMX864" s="1"/>
      <c r="NMY864" s="1"/>
      <c r="NMZ864" s="1"/>
      <c r="NNA864" s="1"/>
      <c r="NNB864" s="1"/>
      <c r="NNC864" s="1"/>
      <c r="NND864" s="1"/>
      <c r="NNE864" s="1"/>
      <c r="NNF864" s="1"/>
      <c r="NNG864" s="1"/>
      <c r="NNH864" s="1"/>
      <c r="NNI864" s="1"/>
      <c r="NNJ864" s="1"/>
      <c r="NNK864" s="1"/>
      <c r="NNL864" s="1"/>
      <c r="NNM864" s="1"/>
      <c r="NNN864" s="1"/>
      <c r="NNO864" s="1"/>
      <c r="NNP864" s="1"/>
      <c r="NNQ864" s="1"/>
      <c r="NNR864" s="1"/>
      <c r="NNS864" s="1"/>
      <c r="NNT864" s="1"/>
      <c r="NNU864" s="1"/>
      <c r="NNV864" s="1"/>
      <c r="NNW864" s="1"/>
      <c r="NNX864" s="1"/>
      <c r="NNY864" s="1"/>
      <c r="NNZ864" s="1"/>
      <c r="NOA864" s="1"/>
      <c r="NOB864" s="1"/>
      <c r="NOC864" s="1"/>
      <c r="NOD864" s="1"/>
      <c r="NOE864" s="1"/>
      <c r="NOF864" s="1"/>
      <c r="NOG864" s="1"/>
      <c r="NOH864" s="1"/>
      <c r="NOI864" s="1"/>
      <c r="NOJ864" s="1"/>
      <c r="NOK864" s="1"/>
      <c r="NOL864" s="1"/>
      <c r="NOM864" s="1"/>
      <c r="NON864" s="1"/>
      <c r="NOO864" s="1"/>
      <c r="NOP864" s="1"/>
      <c r="NOQ864" s="1"/>
      <c r="NOR864" s="1"/>
      <c r="NOS864" s="1"/>
      <c r="NOT864" s="1"/>
      <c r="NOU864" s="1"/>
      <c r="NOV864" s="1"/>
      <c r="NOW864" s="1"/>
      <c r="NOX864" s="1"/>
      <c r="NOY864" s="1"/>
      <c r="NOZ864" s="1"/>
      <c r="NPA864" s="1"/>
      <c r="NPB864" s="1"/>
      <c r="NPC864" s="1"/>
      <c r="NPD864" s="1"/>
      <c r="NPE864" s="1"/>
      <c r="NPF864" s="1"/>
      <c r="NPG864" s="1"/>
      <c r="NPH864" s="1"/>
      <c r="NPI864" s="1"/>
      <c r="NPJ864" s="1"/>
      <c r="NPK864" s="1"/>
      <c r="NPL864" s="1"/>
      <c r="NPM864" s="1"/>
      <c r="NPN864" s="1"/>
      <c r="NPO864" s="1"/>
      <c r="NPP864" s="1"/>
      <c r="NPQ864" s="1"/>
      <c r="NPR864" s="1"/>
      <c r="NPS864" s="1"/>
      <c r="NPT864" s="1"/>
      <c r="NPU864" s="1"/>
      <c r="NPV864" s="1"/>
      <c r="NPW864" s="1"/>
      <c r="NPX864" s="1"/>
      <c r="NPY864" s="1"/>
      <c r="NPZ864" s="1"/>
      <c r="NQA864" s="1"/>
      <c r="NQB864" s="1"/>
      <c r="NQC864" s="1"/>
      <c r="NQD864" s="1"/>
      <c r="NQE864" s="1"/>
      <c r="NQF864" s="1"/>
      <c r="NQG864" s="1"/>
      <c r="NQH864" s="1"/>
      <c r="NQI864" s="1"/>
      <c r="NQJ864" s="1"/>
      <c r="NQK864" s="1"/>
      <c r="NQL864" s="1"/>
      <c r="NQM864" s="1"/>
      <c r="NQN864" s="1"/>
      <c r="NQO864" s="1"/>
      <c r="NQP864" s="1"/>
      <c r="NQQ864" s="1"/>
      <c r="NQR864" s="1"/>
      <c r="NQS864" s="1"/>
      <c r="NQT864" s="1"/>
      <c r="NQU864" s="1"/>
      <c r="NQV864" s="1"/>
      <c r="NQW864" s="1"/>
      <c r="NQX864" s="1"/>
      <c r="NQY864" s="1"/>
      <c r="NQZ864" s="1"/>
      <c r="NRA864" s="1"/>
      <c r="NRB864" s="1"/>
      <c r="NRC864" s="1"/>
      <c r="NRD864" s="1"/>
      <c r="NRE864" s="1"/>
      <c r="NRF864" s="1"/>
      <c r="NRG864" s="1"/>
      <c r="NRH864" s="1"/>
      <c r="NRI864" s="1"/>
      <c r="NRJ864" s="1"/>
      <c r="NRK864" s="1"/>
      <c r="NRL864" s="1"/>
      <c r="NRM864" s="1"/>
      <c r="NRN864" s="1"/>
      <c r="NRO864" s="1"/>
      <c r="NRP864" s="1"/>
      <c r="NRQ864" s="1"/>
      <c r="NRR864" s="1"/>
      <c r="NRS864" s="1"/>
      <c r="NRT864" s="1"/>
      <c r="NRU864" s="1"/>
      <c r="NRV864" s="1"/>
      <c r="NRW864" s="1"/>
      <c r="NRX864" s="1"/>
      <c r="NRY864" s="1"/>
      <c r="NRZ864" s="1"/>
      <c r="NSA864" s="1"/>
      <c r="NSB864" s="1"/>
      <c r="NSC864" s="1"/>
      <c r="NSD864" s="1"/>
      <c r="NSE864" s="1"/>
      <c r="NSF864" s="1"/>
      <c r="NSG864" s="1"/>
      <c r="NSH864" s="1"/>
      <c r="NSI864" s="1"/>
      <c r="NSJ864" s="1"/>
      <c r="NSK864" s="1"/>
      <c r="NSL864" s="1"/>
      <c r="NSM864" s="1"/>
      <c r="NSN864" s="1"/>
      <c r="NSO864" s="1"/>
      <c r="NSP864" s="1"/>
      <c r="NSQ864" s="1"/>
      <c r="NSR864" s="1"/>
      <c r="NSS864" s="1"/>
      <c r="NST864" s="1"/>
      <c r="NSU864" s="1"/>
      <c r="NSV864" s="1"/>
      <c r="NSW864" s="1"/>
      <c r="NSX864" s="1"/>
      <c r="NSY864" s="1"/>
      <c r="NSZ864" s="1"/>
      <c r="NTA864" s="1"/>
      <c r="NTB864" s="1"/>
      <c r="NTC864" s="1"/>
      <c r="NTD864" s="1"/>
      <c r="NTE864" s="1"/>
      <c r="NTF864" s="1"/>
      <c r="NTG864" s="1"/>
      <c r="NTH864" s="1"/>
      <c r="NTI864" s="1"/>
      <c r="NTJ864" s="1"/>
      <c r="NTK864" s="1"/>
      <c r="NTL864" s="1"/>
      <c r="NTM864" s="1"/>
      <c r="NTN864" s="1"/>
      <c r="NTO864" s="1"/>
      <c r="NTP864" s="1"/>
      <c r="NTQ864" s="1"/>
      <c r="NTR864" s="1"/>
      <c r="NTS864" s="1"/>
      <c r="NTT864" s="1"/>
      <c r="NTU864" s="1"/>
      <c r="NTV864" s="1"/>
      <c r="NTW864" s="1"/>
      <c r="NTX864" s="1"/>
      <c r="NTY864" s="1"/>
      <c r="NTZ864" s="1"/>
      <c r="NUA864" s="1"/>
      <c r="NUB864" s="1"/>
      <c r="NUC864" s="1"/>
      <c r="NUD864" s="1"/>
      <c r="NUE864" s="1"/>
      <c r="NUF864" s="1"/>
      <c r="NUG864" s="1"/>
      <c r="NUH864" s="1"/>
      <c r="NUI864" s="1"/>
      <c r="NUJ864" s="1"/>
      <c r="NUK864" s="1"/>
      <c r="NUL864" s="1"/>
      <c r="NUM864" s="1"/>
      <c r="NUN864" s="1"/>
      <c r="NUO864" s="1"/>
      <c r="NUP864" s="1"/>
      <c r="NUQ864" s="1"/>
      <c r="NUR864" s="1"/>
      <c r="NUS864" s="1"/>
      <c r="NUT864" s="1"/>
      <c r="NUU864" s="1"/>
      <c r="NUV864" s="1"/>
      <c r="NUW864" s="1"/>
      <c r="NUX864" s="1"/>
      <c r="NUY864" s="1"/>
      <c r="NUZ864" s="1"/>
      <c r="NVA864" s="1"/>
      <c r="NVB864" s="1"/>
      <c r="NVC864" s="1"/>
      <c r="NVD864" s="1"/>
      <c r="NVE864" s="1"/>
      <c r="NVF864" s="1"/>
      <c r="NVG864" s="1"/>
      <c r="NVH864" s="1"/>
      <c r="NVI864" s="1"/>
      <c r="NVJ864" s="1"/>
      <c r="NVK864" s="1"/>
      <c r="NVL864" s="1"/>
      <c r="NVM864" s="1"/>
      <c r="NVN864" s="1"/>
      <c r="NVO864" s="1"/>
      <c r="NVP864" s="1"/>
      <c r="NVQ864" s="1"/>
      <c r="NVR864" s="1"/>
      <c r="NVS864" s="1"/>
      <c r="NVT864" s="1"/>
      <c r="NVU864" s="1"/>
      <c r="NVV864" s="1"/>
      <c r="NVW864" s="1"/>
      <c r="NVX864" s="1"/>
      <c r="NVY864" s="1"/>
      <c r="NVZ864" s="1"/>
      <c r="NWA864" s="1"/>
      <c r="NWB864" s="1"/>
      <c r="NWC864" s="1"/>
      <c r="NWD864" s="1"/>
      <c r="NWE864" s="1"/>
      <c r="NWF864" s="1"/>
      <c r="NWG864" s="1"/>
      <c r="NWH864" s="1"/>
      <c r="NWI864" s="1"/>
      <c r="NWJ864" s="1"/>
      <c r="NWK864" s="1"/>
      <c r="NWL864" s="1"/>
      <c r="NWM864" s="1"/>
      <c r="NWN864" s="1"/>
      <c r="NWO864" s="1"/>
      <c r="NWP864" s="1"/>
      <c r="NWQ864" s="1"/>
      <c r="NWR864" s="1"/>
      <c r="NWS864" s="1"/>
      <c r="NWT864" s="1"/>
      <c r="NWU864" s="1"/>
      <c r="NWV864" s="1"/>
      <c r="NWW864" s="1"/>
      <c r="NWX864" s="1"/>
      <c r="NWY864" s="1"/>
      <c r="NWZ864" s="1"/>
      <c r="NXA864" s="1"/>
      <c r="NXB864" s="1"/>
      <c r="NXC864" s="1"/>
      <c r="NXD864" s="1"/>
      <c r="NXE864" s="1"/>
      <c r="NXF864" s="1"/>
      <c r="NXG864" s="1"/>
      <c r="NXH864" s="1"/>
      <c r="NXI864" s="1"/>
      <c r="NXJ864" s="1"/>
      <c r="NXK864" s="1"/>
      <c r="NXL864" s="1"/>
      <c r="NXM864" s="1"/>
      <c r="NXN864" s="1"/>
      <c r="NXO864" s="1"/>
      <c r="NXP864" s="1"/>
      <c r="NXQ864" s="1"/>
      <c r="NXR864" s="1"/>
      <c r="NXS864" s="1"/>
      <c r="NXT864" s="1"/>
      <c r="NXU864" s="1"/>
      <c r="NXV864" s="1"/>
      <c r="NXW864" s="1"/>
      <c r="NXX864" s="1"/>
      <c r="NXY864" s="1"/>
      <c r="NXZ864" s="1"/>
      <c r="NYA864" s="1"/>
      <c r="NYB864" s="1"/>
      <c r="NYC864" s="1"/>
      <c r="NYD864" s="1"/>
      <c r="NYE864" s="1"/>
      <c r="NYF864" s="1"/>
      <c r="NYG864" s="1"/>
      <c r="NYH864" s="1"/>
      <c r="NYI864" s="1"/>
      <c r="NYJ864" s="1"/>
      <c r="NYK864" s="1"/>
      <c r="NYL864" s="1"/>
      <c r="NYM864" s="1"/>
      <c r="NYN864" s="1"/>
      <c r="NYO864" s="1"/>
      <c r="NYP864" s="1"/>
      <c r="NYQ864" s="1"/>
      <c r="NYR864" s="1"/>
      <c r="NYS864" s="1"/>
      <c r="NYT864" s="1"/>
      <c r="NYU864" s="1"/>
      <c r="NYV864" s="1"/>
      <c r="NYW864" s="1"/>
      <c r="NYX864" s="1"/>
      <c r="NYY864" s="1"/>
      <c r="NYZ864" s="1"/>
      <c r="NZA864" s="1"/>
      <c r="NZB864" s="1"/>
      <c r="NZC864" s="1"/>
      <c r="NZD864" s="1"/>
      <c r="NZE864" s="1"/>
      <c r="NZF864" s="1"/>
      <c r="NZG864" s="1"/>
      <c r="NZH864" s="1"/>
      <c r="NZI864" s="1"/>
      <c r="NZJ864" s="1"/>
      <c r="NZK864" s="1"/>
      <c r="NZL864" s="1"/>
      <c r="NZM864" s="1"/>
      <c r="NZN864" s="1"/>
      <c r="NZO864" s="1"/>
      <c r="NZP864" s="1"/>
      <c r="NZQ864" s="1"/>
      <c r="NZR864" s="1"/>
      <c r="NZS864" s="1"/>
      <c r="NZT864" s="1"/>
      <c r="NZU864" s="1"/>
      <c r="NZV864" s="1"/>
      <c r="NZW864" s="1"/>
      <c r="NZX864" s="1"/>
      <c r="NZY864" s="1"/>
      <c r="NZZ864" s="1"/>
      <c r="OAA864" s="1"/>
      <c r="OAB864" s="1"/>
      <c r="OAC864" s="1"/>
      <c r="OAD864" s="1"/>
      <c r="OAE864" s="1"/>
      <c r="OAF864" s="1"/>
      <c r="OAG864" s="1"/>
      <c r="OAH864" s="1"/>
      <c r="OAI864" s="1"/>
      <c r="OAJ864" s="1"/>
      <c r="OAK864" s="1"/>
      <c r="OAL864" s="1"/>
      <c r="OAM864" s="1"/>
      <c r="OAN864" s="1"/>
      <c r="OAO864" s="1"/>
      <c r="OAP864" s="1"/>
      <c r="OAQ864" s="1"/>
      <c r="OAR864" s="1"/>
      <c r="OAS864" s="1"/>
      <c r="OAT864" s="1"/>
      <c r="OAU864" s="1"/>
      <c r="OAV864" s="1"/>
      <c r="OAW864" s="1"/>
      <c r="OAX864" s="1"/>
      <c r="OAY864" s="1"/>
      <c r="OAZ864" s="1"/>
      <c r="OBA864" s="1"/>
      <c r="OBB864" s="1"/>
      <c r="OBC864" s="1"/>
      <c r="OBD864" s="1"/>
      <c r="OBE864" s="1"/>
      <c r="OBF864" s="1"/>
      <c r="OBG864" s="1"/>
      <c r="OBH864" s="1"/>
      <c r="OBI864" s="1"/>
      <c r="OBJ864" s="1"/>
      <c r="OBK864" s="1"/>
      <c r="OBL864" s="1"/>
      <c r="OBM864" s="1"/>
      <c r="OBN864" s="1"/>
      <c r="OBO864" s="1"/>
      <c r="OBP864" s="1"/>
      <c r="OBQ864" s="1"/>
      <c r="OBR864" s="1"/>
      <c r="OBS864" s="1"/>
      <c r="OBT864" s="1"/>
      <c r="OBU864" s="1"/>
      <c r="OBV864" s="1"/>
      <c r="OBW864" s="1"/>
      <c r="OBX864" s="1"/>
      <c r="OBY864" s="1"/>
      <c r="OBZ864" s="1"/>
      <c r="OCA864" s="1"/>
      <c r="OCB864" s="1"/>
      <c r="OCC864" s="1"/>
      <c r="OCD864" s="1"/>
      <c r="OCE864" s="1"/>
      <c r="OCF864" s="1"/>
      <c r="OCG864" s="1"/>
      <c r="OCH864" s="1"/>
      <c r="OCI864" s="1"/>
      <c r="OCJ864" s="1"/>
      <c r="OCK864" s="1"/>
      <c r="OCL864" s="1"/>
      <c r="OCM864" s="1"/>
      <c r="OCN864" s="1"/>
      <c r="OCO864" s="1"/>
      <c r="OCP864" s="1"/>
      <c r="OCQ864" s="1"/>
      <c r="OCR864" s="1"/>
      <c r="OCS864" s="1"/>
      <c r="OCT864" s="1"/>
      <c r="OCU864" s="1"/>
      <c r="OCV864" s="1"/>
      <c r="OCW864" s="1"/>
      <c r="OCX864" s="1"/>
      <c r="OCY864" s="1"/>
      <c r="OCZ864" s="1"/>
      <c r="ODA864" s="1"/>
      <c r="ODB864" s="1"/>
      <c r="ODC864" s="1"/>
      <c r="ODD864" s="1"/>
      <c r="ODE864" s="1"/>
      <c r="ODF864" s="1"/>
      <c r="ODG864" s="1"/>
      <c r="ODH864" s="1"/>
      <c r="ODI864" s="1"/>
      <c r="ODJ864" s="1"/>
      <c r="ODK864" s="1"/>
      <c r="ODL864" s="1"/>
      <c r="ODM864" s="1"/>
      <c r="ODN864" s="1"/>
      <c r="ODO864" s="1"/>
      <c r="ODP864" s="1"/>
      <c r="ODQ864" s="1"/>
      <c r="ODR864" s="1"/>
      <c r="ODS864" s="1"/>
      <c r="ODT864" s="1"/>
      <c r="ODU864" s="1"/>
      <c r="ODV864" s="1"/>
      <c r="ODW864" s="1"/>
      <c r="ODX864" s="1"/>
      <c r="ODY864" s="1"/>
      <c r="ODZ864" s="1"/>
      <c r="OEA864" s="1"/>
      <c r="OEB864" s="1"/>
      <c r="OEC864" s="1"/>
      <c r="OED864" s="1"/>
      <c r="OEE864" s="1"/>
      <c r="OEF864" s="1"/>
      <c r="OEG864" s="1"/>
      <c r="OEH864" s="1"/>
      <c r="OEI864" s="1"/>
      <c r="OEJ864" s="1"/>
      <c r="OEK864" s="1"/>
      <c r="OEL864" s="1"/>
      <c r="OEM864" s="1"/>
      <c r="OEN864" s="1"/>
      <c r="OEO864" s="1"/>
      <c r="OEP864" s="1"/>
      <c r="OEQ864" s="1"/>
      <c r="OER864" s="1"/>
      <c r="OES864" s="1"/>
      <c r="OET864" s="1"/>
      <c r="OEU864" s="1"/>
      <c r="OEV864" s="1"/>
      <c r="OEW864" s="1"/>
      <c r="OEX864" s="1"/>
      <c r="OEY864" s="1"/>
      <c r="OEZ864" s="1"/>
      <c r="OFA864" s="1"/>
      <c r="OFB864" s="1"/>
      <c r="OFC864" s="1"/>
      <c r="OFD864" s="1"/>
      <c r="OFE864" s="1"/>
      <c r="OFF864" s="1"/>
      <c r="OFG864" s="1"/>
      <c r="OFH864" s="1"/>
      <c r="OFI864" s="1"/>
      <c r="OFJ864" s="1"/>
      <c r="OFK864" s="1"/>
      <c r="OFL864" s="1"/>
      <c r="OFM864" s="1"/>
      <c r="OFN864" s="1"/>
      <c r="OFO864" s="1"/>
      <c r="OFP864" s="1"/>
      <c r="OFQ864" s="1"/>
      <c r="OFR864" s="1"/>
      <c r="OFS864" s="1"/>
      <c r="OFT864" s="1"/>
      <c r="OFU864" s="1"/>
      <c r="OFV864" s="1"/>
      <c r="OFW864" s="1"/>
      <c r="OFX864" s="1"/>
      <c r="OFY864" s="1"/>
      <c r="OFZ864" s="1"/>
      <c r="OGA864" s="1"/>
      <c r="OGB864" s="1"/>
      <c r="OGC864" s="1"/>
      <c r="OGD864" s="1"/>
      <c r="OGE864" s="1"/>
      <c r="OGF864" s="1"/>
      <c r="OGG864" s="1"/>
      <c r="OGH864" s="1"/>
      <c r="OGI864" s="1"/>
      <c r="OGJ864" s="1"/>
      <c r="OGK864" s="1"/>
      <c r="OGL864" s="1"/>
      <c r="OGM864" s="1"/>
      <c r="OGN864" s="1"/>
      <c r="OGO864" s="1"/>
      <c r="OGP864" s="1"/>
      <c r="OGQ864" s="1"/>
      <c r="OGR864" s="1"/>
      <c r="OGS864" s="1"/>
      <c r="OGT864" s="1"/>
      <c r="OGU864" s="1"/>
      <c r="OGV864" s="1"/>
      <c r="OGW864" s="1"/>
      <c r="OGX864" s="1"/>
      <c r="OGY864" s="1"/>
      <c r="OGZ864" s="1"/>
      <c r="OHA864" s="1"/>
      <c r="OHB864" s="1"/>
      <c r="OHC864" s="1"/>
      <c r="OHD864" s="1"/>
      <c r="OHE864" s="1"/>
      <c r="OHF864" s="1"/>
      <c r="OHG864" s="1"/>
      <c r="OHH864" s="1"/>
      <c r="OHI864" s="1"/>
      <c r="OHJ864" s="1"/>
      <c r="OHK864" s="1"/>
      <c r="OHL864" s="1"/>
      <c r="OHM864" s="1"/>
      <c r="OHN864" s="1"/>
      <c r="OHO864" s="1"/>
      <c r="OHP864" s="1"/>
      <c r="OHQ864" s="1"/>
      <c r="OHR864" s="1"/>
      <c r="OHS864" s="1"/>
      <c r="OHT864" s="1"/>
      <c r="OHU864" s="1"/>
      <c r="OHV864" s="1"/>
      <c r="OHW864" s="1"/>
      <c r="OHX864" s="1"/>
      <c r="OHY864" s="1"/>
      <c r="OHZ864" s="1"/>
      <c r="OIA864" s="1"/>
      <c r="OIB864" s="1"/>
      <c r="OIC864" s="1"/>
      <c r="OID864" s="1"/>
      <c r="OIE864" s="1"/>
      <c r="OIF864" s="1"/>
      <c r="OIG864" s="1"/>
      <c r="OIH864" s="1"/>
      <c r="OII864" s="1"/>
      <c r="OIJ864" s="1"/>
      <c r="OIK864" s="1"/>
      <c r="OIL864" s="1"/>
      <c r="OIM864" s="1"/>
      <c r="OIN864" s="1"/>
      <c r="OIO864" s="1"/>
      <c r="OIP864" s="1"/>
      <c r="OIQ864" s="1"/>
      <c r="OIR864" s="1"/>
      <c r="OIS864" s="1"/>
      <c r="OIT864" s="1"/>
      <c r="OIU864" s="1"/>
      <c r="OIV864" s="1"/>
      <c r="OIW864" s="1"/>
      <c r="OIX864" s="1"/>
      <c r="OIY864" s="1"/>
      <c r="OIZ864" s="1"/>
      <c r="OJA864" s="1"/>
      <c r="OJB864" s="1"/>
      <c r="OJC864" s="1"/>
      <c r="OJD864" s="1"/>
      <c r="OJE864" s="1"/>
      <c r="OJF864" s="1"/>
      <c r="OJG864" s="1"/>
      <c r="OJH864" s="1"/>
      <c r="OJI864" s="1"/>
      <c r="OJJ864" s="1"/>
      <c r="OJK864" s="1"/>
      <c r="OJL864" s="1"/>
      <c r="OJM864" s="1"/>
      <c r="OJN864" s="1"/>
      <c r="OJO864" s="1"/>
      <c r="OJP864" s="1"/>
      <c r="OJQ864" s="1"/>
      <c r="OJR864" s="1"/>
      <c r="OJS864" s="1"/>
      <c r="OJT864" s="1"/>
      <c r="OJU864" s="1"/>
      <c r="OJV864" s="1"/>
      <c r="OJW864" s="1"/>
      <c r="OJX864" s="1"/>
      <c r="OJY864" s="1"/>
      <c r="OJZ864" s="1"/>
      <c r="OKA864" s="1"/>
      <c r="OKB864" s="1"/>
      <c r="OKC864" s="1"/>
      <c r="OKD864" s="1"/>
      <c r="OKE864" s="1"/>
      <c r="OKF864" s="1"/>
      <c r="OKG864" s="1"/>
      <c r="OKH864" s="1"/>
      <c r="OKI864" s="1"/>
      <c r="OKJ864" s="1"/>
      <c r="OKK864" s="1"/>
      <c r="OKL864" s="1"/>
      <c r="OKM864" s="1"/>
      <c r="OKN864" s="1"/>
      <c r="OKO864" s="1"/>
      <c r="OKP864" s="1"/>
      <c r="OKQ864" s="1"/>
      <c r="OKR864" s="1"/>
      <c r="OKS864" s="1"/>
      <c r="OKT864" s="1"/>
      <c r="OKU864" s="1"/>
      <c r="OKV864" s="1"/>
      <c r="OKW864" s="1"/>
      <c r="OKX864" s="1"/>
      <c r="OKY864" s="1"/>
      <c r="OKZ864" s="1"/>
      <c r="OLA864" s="1"/>
      <c r="OLB864" s="1"/>
      <c r="OLC864" s="1"/>
      <c r="OLD864" s="1"/>
      <c r="OLE864" s="1"/>
      <c r="OLF864" s="1"/>
      <c r="OLG864" s="1"/>
      <c r="OLH864" s="1"/>
      <c r="OLI864" s="1"/>
      <c r="OLJ864" s="1"/>
      <c r="OLK864" s="1"/>
      <c r="OLL864" s="1"/>
      <c r="OLM864" s="1"/>
      <c r="OLN864" s="1"/>
      <c r="OLO864" s="1"/>
      <c r="OLP864" s="1"/>
      <c r="OLQ864" s="1"/>
      <c r="OLR864" s="1"/>
      <c r="OLS864" s="1"/>
      <c r="OLT864" s="1"/>
      <c r="OLU864" s="1"/>
      <c r="OLV864" s="1"/>
      <c r="OLW864" s="1"/>
      <c r="OLX864" s="1"/>
      <c r="OLY864" s="1"/>
      <c r="OLZ864" s="1"/>
      <c r="OMA864" s="1"/>
      <c r="OMB864" s="1"/>
      <c r="OMC864" s="1"/>
      <c r="OMD864" s="1"/>
      <c r="OME864" s="1"/>
      <c r="OMF864" s="1"/>
      <c r="OMG864" s="1"/>
      <c r="OMH864" s="1"/>
      <c r="OMI864" s="1"/>
      <c r="OMJ864" s="1"/>
      <c r="OMK864" s="1"/>
      <c r="OML864" s="1"/>
      <c r="OMM864" s="1"/>
      <c r="OMN864" s="1"/>
      <c r="OMO864" s="1"/>
      <c r="OMP864" s="1"/>
      <c r="OMQ864" s="1"/>
      <c r="OMR864" s="1"/>
      <c r="OMS864" s="1"/>
      <c r="OMT864" s="1"/>
      <c r="OMU864" s="1"/>
      <c r="OMV864" s="1"/>
      <c r="OMW864" s="1"/>
      <c r="OMX864" s="1"/>
      <c r="OMY864" s="1"/>
      <c r="OMZ864" s="1"/>
      <c r="ONA864" s="1"/>
      <c r="ONB864" s="1"/>
      <c r="ONC864" s="1"/>
      <c r="OND864" s="1"/>
      <c r="ONE864" s="1"/>
      <c r="ONF864" s="1"/>
      <c r="ONG864" s="1"/>
      <c r="ONH864" s="1"/>
      <c r="ONI864" s="1"/>
      <c r="ONJ864" s="1"/>
      <c r="ONK864" s="1"/>
      <c r="ONL864" s="1"/>
      <c r="ONM864" s="1"/>
      <c r="ONN864" s="1"/>
      <c r="ONO864" s="1"/>
      <c r="ONP864" s="1"/>
      <c r="ONQ864" s="1"/>
      <c r="ONR864" s="1"/>
      <c r="ONS864" s="1"/>
      <c r="ONT864" s="1"/>
      <c r="ONU864" s="1"/>
      <c r="ONV864" s="1"/>
      <c r="ONW864" s="1"/>
      <c r="ONX864" s="1"/>
      <c r="ONY864" s="1"/>
      <c r="ONZ864" s="1"/>
      <c r="OOA864" s="1"/>
      <c r="OOB864" s="1"/>
      <c r="OOC864" s="1"/>
      <c r="OOD864" s="1"/>
      <c r="OOE864" s="1"/>
      <c r="OOF864" s="1"/>
      <c r="OOG864" s="1"/>
      <c r="OOH864" s="1"/>
      <c r="OOI864" s="1"/>
      <c r="OOJ864" s="1"/>
      <c r="OOK864" s="1"/>
      <c r="OOL864" s="1"/>
      <c r="OOM864" s="1"/>
      <c r="OON864" s="1"/>
      <c r="OOO864" s="1"/>
      <c r="OOP864" s="1"/>
      <c r="OOQ864" s="1"/>
      <c r="OOR864" s="1"/>
      <c r="OOS864" s="1"/>
      <c r="OOT864" s="1"/>
      <c r="OOU864" s="1"/>
      <c r="OOV864" s="1"/>
      <c r="OOW864" s="1"/>
      <c r="OOX864" s="1"/>
      <c r="OOY864" s="1"/>
      <c r="OOZ864" s="1"/>
      <c r="OPA864" s="1"/>
      <c r="OPB864" s="1"/>
      <c r="OPC864" s="1"/>
      <c r="OPD864" s="1"/>
      <c r="OPE864" s="1"/>
      <c r="OPF864" s="1"/>
      <c r="OPG864" s="1"/>
      <c r="OPH864" s="1"/>
      <c r="OPI864" s="1"/>
      <c r="OPJ864" s="1"/>
      <c r="OPK864" s="1"/>
      <c r="OPL864" s="1"/>
      <c r="OPM864" s="1"/>
      <c r="OPN864" s="1"/>
      <c r="OPO864" s="1"/>
      <c r="OPP864" s="1"/>
      <c r="OPQ864" s="1"/>
      <c r="OPR864" s="1"/>
      <c r="OPS864" s="1"/>
      <c r="OPT864" s="1"/>
      <c r="OPU864" s="1"/>
      <c r="OPV864" s="1"/>
      <c r="OPW864" s="1"/>
      <c r="OPX864" s="1"/>
      <c r="OPY864" s="1"/>
      <c r="OPZ864" s="1"/>
      <c r="OQA864" s="1"/>
      <c r="OQB864" s="1"/>
      <c r="OQC864" s="1"/>
      <c r="OQD864" s="1"/>
      <c r="OQE864" s="1"/>
      <c r="OQF864" s="1"/>
      <c r="OQG864" s="1"/>
      <c r="OQH864" s="1"/>
      <c r="OQI864" s="1"/>
      <c r="OQJ864" s="1"/>
      <c r="OQK864" s="1"/>
      <c r="OQL864" s="1"/>
      <c r="OQM864" s="1"/>
      <c r="OQN864" s="1"/>
      <c r="OQO864" s="1"/>
      <c r="OQP864" s="1"/>
      <c r="OQQ864" s="1"/>
      <c r="OQR864" s="1"/>
      <c r="OQS864" s="1"/>
      <c r="OQT864" s="1"/>
      <c r="OQU864" s="1"/>
      <c r="OQV864" s="1"/>
      <c r="OQW864" s="1"/>
      <c r="OQX864" s="1"/>
      <c r="OQY864" s="1"/>
      <c r="OQZ864" s="1"/>
      <c r="ORA864" s="1"/>
      <c r="ORB864" s="1"/>
      <c r="ORC864" s="1"/>
      <c r="ORD864" s="1"/>
      <c r="ORE864" s="1"/>
      <c r="ORF864" s="1"/>
      <c r="ORG864" s="1"/>
      <c r="ORH864" s="1"/>
      <c r="ORI864" s="1"/>
      <c r="ORJ864" s="1"/>
      <c r="ORK864" s="1"/>
      <c r="ORL864" s="1"/>
      <c r="ORM864" s="1"/>
      <c r="ORN864" s="1"/>
      <c r="ORO864" s="1"/>
      <c r="ORP864" s="1"/>
      <c r="ORQ864" s="1"/>
      <c r="ORR864" s="1"/>
      <c r="ORS864" s="1"/>
      <c r="ORT864" s="1"/>
      <c r="ORU864" s="1"/>
      <c r="ORV864" s="1"/>
      <c r="ORW864" s="1"/>
      <c r="ORX864" s="1"/>
      <c r="ORY864" s="1"/>
      <c r="ORZ864" s="1"/>
      <c r="OSA864" s="1"/>
      <c r="OSB864" s="1"/>
      <c r="OSC864" s="1"/>
      <c r="OSD864" s="1"/>
      <c r="OSE864" s="1"/>
      <c r="OSF864" s="1"/>
      <c r="OSG864" s="1"/>
      <c r="OSH864" s="1"/>
      <c r="OSI864" s="1"/>
      <c r="OSJ864" s="1"/>
      <c r="OSK864" s="1"/>
      <c r="OSL864" s="1"/>
      <c r="OSM864" s="1"/>
      <c r="OSN864" s="1"/>
      <c r="OSO864" s="1"/>
      <c r="OSP864" s="1"/>
      <c r="OSQ864" s="1"/>
      <c r="OSR864" s="1"/>
      <c r="OSS864" s="1"/>
      <c r="OST864" s="1"/>
      <c r="OSU864" s="1"/>
      <c r="OSV864" s="1"/>
      <c r="OSW864" s="1"/>
      <c r="OSX864" s="1"/>
      <c r="OSY864" s="1"/>
      <c r="OSZ864" s="1"/>
      <c r="OTA864" s="1"/>
      <c r="OTB864" s="1"/>
      <c r="OTC864" s="1"/>
      <c r="OTD864" s="1"/>
      <c r="OTE864" s="1"/>
      <c r="OTF864" s="1"/>
      <c r="OTG864" s="1"/>
      <c r="OTH864" s="1"/>
      <c r="OTI864" s="1"/>
      <c r="OTJ864" s="1"/>
      <c r="OTK864" s="1"/>
      <c r="OTL864" s="1"/>
      <c r="OTM864" s="1"/>
      <c r="OTN864" s="1"/>
      <c r="OTO864" s="1"/>
      <c r="OTP864" s="1"/>
      <c r="OTQ864" s="1"/>
      <c r="OTR864" s="1"/>
      <c r="OTS864" s="1"/>
      <c r="OTT864" s="1"/>
      <c r="OTU864" s="1"/>
      <c r="OTV864" s="1"/>
      <c r="OTW864" s="1"/>
      <c r="OTX864" s="1"/>
      <c r="OTY864" s="1"/>
      <c r="OTZ864" s="1"/>
      <c r="OUA864" s="1"/>
      <c r="OUB864" s="1"/>
      <c r="OUC864" s="1"/>
      <c r="OUD864" s="1"/>
      <c r="OUE864" s="1"/>
      <c r="OUF864" s="1"/>
      <c r="OUG864" s="1"/>
      <c r="OUH864" s="1"/>
      <c r="OUI864" s="1"/>
      <c r="OUJ864" s="1"/>
      <c r="OUK864" s="1"/>
      <c r="OUL864" s="1"/>
      <c r="OUM864" s="1"/>
      <c r="OUN864" s="1"/>
      <c r="OUO864" s="1"/>
      <c r="OUP864" s="1"/>
      <c r="OUQ864" s="1"/>
      <c r="OUR864" s="1"/>
      <c r="OUS864" s="1"/>
      <c r="OUT864" s="1"/>
      <c r="OUU864" s="1"/>
      <c r="OUV864" s="1"/>
      <c r="OUW864" s="1"/>
      <c r="OUX864" s="1"/>
      <c r="OUY864" s="1"/>
      <c r="OUZ864" s="1"/>
      <c r="OVA864" s="1"/>
      <c r="OVB864" s="1"/>
      <c r="OVC864" s="1"/>
      <c r="OVD864" s="1"/>
      <c r="OVE864" s="1"/>
      <c r="OVF864" s="1"/>
      <c r="OVG864" s="1"/>
      <c r="OVH864" s="1"/>
      <c r="OVI864" s="1"/>
      <c r="OVJ864" s="1"/>
      <c r="OVK864" s="1"/>
      <c r="OVL864" s="1"/>
      <c r="OVM864" s="1"/>
      <c r="OVN864" s="1"/>
      <c r="OVO864" s="1"/>
      <c r="OVP864" s="1"/>
      <c r="OVQ864" s="1"/>
      <c r="OVR864" s="1"/>
      <c r="OVS864" s="1"/>
      <c r="OVT864" s="1"/>
      <c r="OVU864" s="1"/>
      <c r="OVV864" s="1"/>
      <c r="OVW864" s="1"/>
      <c r="OVX864" s="1"/>
      <c r="OVY864" s="1"/>
      <c r="OVZ864" s="1"/>
      <c r="OWA864" s="1"/>
      <c r="OWB864" s="1"/>
      <c r="OWC864" s="1"/>
      <c r="OWD864" s="1"/>
      <c r="OWE864" s="1"/>
      <c r="OWF864" s="1"/>
      <c r="OWG864" s="1"/>
      <c r="OWH864" s="1"/>
      <c r="OWI864" s="1"/>
      <c r="OWJ864" s="1"/>
      <c r="OWK864" s="1"/>
      <c r="OWL864" s="1"/>
      <c r="OWM864" s="1"/>
      <c r="OWN864" s="1"/>
      <c r="OWO864" s="1"/>
      <c r="OWP864" s="1"/>
      <c r="OWQ864" s="1"/>
      <c r="OWR864" s="1"/>
      <c r="OWS864" s="1"/>
      <c r="OWT864" s="1"/>
      <c r="OWU864" s="1"/>
      <c r="OWV864" s="1"/>
      <c r="OWW864" s="1"/>
      <c r="OWX864" s="1"/>
      <c r="OWY864" s="1"/>
      <c r="OWZ864" s="1"/>
      <c r="OXA864" s="1"/>
      <c r="OXB864" s="1"/>
      <c r="OXC864" s="1"/>
      <c r="OXD864" s="1"/>
      <c r="OXE864" s="1"/>
      <c r="OXF864" s="1"/>
      <c r="OXG864" s="1"/>
      <c r="OXH864" s="1"/>
      <c r="OXI864" s="1"/>
      <c r="OXJ864" s="1"/>
      <c r="OXK864" s="1"/>
      <c r="OXL864" s="1"/>
      <c r="OXM864" s="1"/>
      <c r="OXN864" s="1"/>
      <c r="OXO864" s="1"/>
      <c r="OXP864" s="1"/>
      <c r="OXQ864" s="1"/>
      <c r="OXR864" s="1"/>
      <c r="OXS864" s="1"/>
      <c r="OXT864" s="1"/>
      <c r="OXU864" s="1"/>
      <c r="OXV864" s="1"/>
      <c r="OXW864" s="1"/>
      <c r="OXX864" s="1"/>
      <c r="OXY864" s="1"/>
      <c r="OXZ864" s="1"/>
      <c r="OYA864" s="1"/>
      <c r="OYB864" s="1"/>
      <c r="OYC864" s="1"/>
      <c r="OYD864" s="1"/>
      <c r="OYE864" s="1"/>
      <c r="OYF864" s="1"/>
      <c r="OYG864" s="1"/>
      <c r="OYH864" s="1"/>
      <c r="OYI864" s="1"/>
      <c r="OYJ864" s="1"/>
      <c r="OYK864" s="1"/>
      <c r="OYL864" s="1"/>
      <c r="OYM864" s="1"/>
      <c r="OYN864" s="1"/>
      <c r="OYO864" s="1"/>
      <c r="OYP864" s="1"/>
      <c r="OYQ864" s="1"/>
      <c r="OYR864" s="1"/>
      <c r="OYS864" s="1"/>
      <c r="OYT864" s="1"/>
      <c r="OYU864" s="1"/>
      <c r="OYV864" s="1"/>
      <c r="OYW864" s="1"/>
      <c r="OYX864" s="1"/>
      <c r="OYY864" s="1"/>
      <c r="OYZ864" s="1"/>
      <c r="OZA864" s="1"/>
      <c r="OZB864" s="1"/>
      <c r="OZC864" s="1"/>
      <c r="OZD864" s="1"/>
      <c r="OZE864" s="1"/>
      <c r="OZF864" s="1"/>
      <c r="OZG864" s="1"/>
      <c r="OZH864" s="1"/>
      <c r="OZI864" s="1"/>
      <c r="OZJ864" s="1"/>
      <c r="OZK864" s="1"/>
      <c r="OZL864" s="1"/>
      <c r="OZM864" s="1"/>
      <c r="OZN864" s="1"/>
      <c r="OZO864" s="1"/>
      <c r="OZP864" s="1"/>
      <c r="OZQ864" s="1"/>
      <c r="OZR864" s="1"/>
      <c r="OZS864" s="1"/>
      <c r="OZT864" s="1"/>
      <c r="OZU864" s="1"/>
      <c r="OZV864" s="1"/>
      <c r="OZW864" s="1"/>
      <c r="OZX864" s="1"/>
      <c r="OZY864" s="1"/>
      <c r="OZZ864" s="1"/>
      <c r="PAA864" s="1"/>
      <c r="PAB864" s="1"/>
      <c r="PAC864" s="1"/>
      <c r="PAD864" s="1"/>
      <c r="PAE864" s="1"/>
      <c r="PAF864" s="1"/>
      <c r="PAG864" s="1"/>
      <c r="PAH864" s="1"/>
      <c r="PAI864" s="1"/>
      <c r="PAJ864" s="1"/>
      <c r="PAK864" s="1"/>
      <c r="PAL864" s="1"/>
      <c r="PAM864" s="1"/>
      <c r="PAN864" s="1"/>
      <c r="PAO864" s="1"/>
      <c r="PAP864" s="1"/>
      <c r="PAQ864" s="1"/>
      <c r="PAR864" s="1"/>
      <c r="PAS864" s="1"/>
      <c r="PAT864" s="1"/>
      <c r="PAU864" s="1"/>
      <c r="PAV864" s="1"/>
      <c r="PAW864" s="1"/>
      <c r="PAX864" s="1"/>
      <c r="PAY864" s="1"/>
      <c r="PAZ864" s="1"/>
      <c r="PBA864" s="1"/>
      <c r="PBB864" s="1"/>
      <c r="PBC864" s="1"/>
      <c r="PBD864" s="1"/>
      <c r="PBE864" s="1"/>
      <c r="PBF864" s="1"/>
      <c r="PBG864" s="1"/>
      <c r="PBH864" s="1"/>
      <c r="PBI864" s="1"/>
      <c r="PBJ864" s="1"/>
      <c r="PBK864" s="1"/>
      <c r="PBL864" s="1"/>
      <c r="PBM864" s="1"/>
      <c r="PBN864" s="1"/>
      <c r="PBO864" s="1"/>
      <c r="PBP864" s="1"/>
      <c r="PBQ864" s="1"/>
      <c r="PBR864" s="1"/>
      <c r="PBS864" s="1"/>
      <c r="PBT864" s="1"/>
      <c r="PBU864" s="1"/>
      <c r="PBV864" s="1"/>
      <c r="PBW864" s="1"/>
      <c r="PBX864" s="1"/>
      <c r="PBY864" s="1"/>
      <c r="PBZ864" s="1"/>
      <c r="PCA864" s="1"/>
      <c r="PCB864" s="1"/>
      <c r="PCC864" s="1"/>
      <c r="PCD864" s="1"/>
      <c r="PCE864" s="1"/>
      <c r="PCF864" s="1"/>
      <c r="PCG864" s="1"/>
      <c r="PCH864" s="1"/>
      <c r="PCI864" s="1"/>
      <c r="PCJ864" s="1"/>
      <c r="PCK864" s="1"/>
      <c r="PCL864" s="1"/>
      <c r="PCM864" s="1"/>
      <c r="PCN864" s="1"/>
      <c r="PCO864" s="1"/>
      <c r="PCP864" s="1"/>
      <c r="PCQ864" s="1"/>
      <c r="PCR864" s="1"/>
      <c r="PCS864" s="1"/>
      <c r="PCT864" s="1"/>
      <c r="PCU864" s="1"/>
      <c r="PCV864" s="1"/>
      <c r="PCW864" s="1"/>
      <c r="PCX864" s="1"/>
      <c r="PCY864" s="1"/>
      <c r="PCZ864" s="1"/>
      <c r="PDA864" s="1"/>
      <c r="PDB864" s="1"/>
      <c r="PDC864" s="1"/>
      <c r="PDD864" s="1"/>
      <c r="PDE864" s="1"/>
      <c r="PDF864" s="1"/>
      <c r="PDG864" s="1"/>
      <c r="PDH864" s="1"/>
      <c r="PDI864" s="1"/>
      <c r="PDJ864" s="1"/>
      <c r="PDK864" s="1"/>
      <c r="PDL864" s="1"/>
      <c r="PDM864" s="1"/>
      <c r="PDN864" s="1"/>
      <c r="PDO864" s="1"/>
      <c r="PDP864" s="1"/>
      <c r="PDQ864" s="1"/>
      <c r="PDR864" s="1"/>
      <c r="PDS864" s="1"/>
      <c r="PDT864" s="1"/>
      <c r="PDU864" s="1"/>
      <c r="PDV864" s="1"/>
      <c r="PDW864" s="1"/>
      <c r="PDX864" s="1"/>
      <c r="PDY864" s="1"/>
      <c r="PDZ864" s="1"/>
      <c r="PEA864" s="1"/>
      <c r="PEB864" s="1"/>
      <c r="PEC864" s="1"/>
      <c r="PED864" s="1"/>
      <c r="PEE864" s="1"/>
      <c r="PEF864" s="1"/>
      <c r="PEG864" s="1"/>
      <c r="PEH864" s="1"/>
      <c r="PEI864" s="1"/>
      <c r="PEJ864" s="1"/>
      <c r="PEK864" s="1"/>
      <c r="PEL864" s="1"/>
      <c r="PEM864" s="1"/>
      <c r="PEN864" s="1"/>
      <c r="PEO864" s="1"/>
      <c r="PEP864" s="1"/>
      <c r="PEQ864" s="1"/>
      <c r="PER864" s="1"/>
      <c r="PES864" s="1"/>
      <c r="PET864" s="1"/>
      <c r="PEU864" s="1"/>
      <c r="PEV864" s="1"/>
      <c r="PEW864" s="1"/>
      <c r="PEX864" s="1"/>
      <c r="PEY864" s="1"/>
      <c r="PEZ864" s="1"/>
      <c r="PFA864" s="1"/>
      <c r="PFB864" s="1"/>
      <c r="PFC864" s="1"/>
      <c r="PFD864" s="1"/>
      <c r="PFE864" s="1"/>
      <c r="PFF864" s="1"/>
      <c r="PFG864" s="1"/>
      <c r="PFH864" s="1"/>
      <c r="PFI864" s="1"/>
      <c r="PFJ864" s="1"/>
      <c r="PFK864" s="1"/>
      <c r="PFL864" s="1"/>
      <c r="PFM864" s="1"/>
      <c r="PFN864" s="1"/>
      <c r="PFO864" s="1"/>
      <c r="PFP864" s="1"/>
      <c r="PFQ864" s="1"/>
      <c r="PFR864" s="1"/>
      <c r="PFS864" s="1"/>
      <c r="PFT864" s="1"/>
      <c r="PFU864" s="1"/>
      <c r="PFV864" s="1"/>
      <c r="PFW864" s="1"/>
      <c r="PFX864" s="1"/>
      <c r="PFY864" s="1"/>
      <c r="PFZ864" s="1"/>
      <c r="PGA864" s="1"/>
      <c r="PGB864" s="1"/>
      <c r="PGC864" s="1"/>
      <c r="PGD864" s="1"/>
      <c r="PGE864" s="1"/>
      <c r="PGF864" s="1"/>
      <c r="PGG864" s="1"/>
      <c r="PGH864" s="1"/>
      <c r="PGI864" s="1"/>
      <c r="PGJ864" s="1"/>
      <c r="PGK864" s="1"/>
      <c r="PGL864" s="1"/>
      <c r="PGM864" s="1"/>
      <c r="PGN864" s="1"/>
      <c r="PGO864" s="1"/>
      <c r="PGP864" s="1"/>
      <c r="PGQ864" s="1"/>
      <c r="PGR864" s="1"/>
      <c r="PGS864" s="1"/>
      <c r="PGT864" s="1"/>
      <c r="PGU864" s="1"/>
      <c r="PGV864" s="1"/>
      <c r="PGW864" s="1"/>
      <c r="PGX864" s="1"/>
      <c r="PGY864" s="1"/>
      <c r="PGZ864" s="1"/>
      <c r="PHA864" s="1"/>
      <c r="PHB864" s="1"/>
      <c r="PHC864" s="1"/>
      <c r="PHD864" s="1"/>
      <c r="PHE864" s="1"/>
      <c r="PHF864" s="1"/>
      <c r="PHG864" s="1"/>
      <c r="PHH864" s="1"/>
      <c r="PHI864" s="1"/>
      <c r="PHJ864" s="1"/>
      <c r="PHK864" s="1"/>
      <c r="PHL864" s="1"/>
      <c r="PHM864" s="1"/>
      <c r="PHN864" s="1"/>
      <c r="PHO864" s="1"/>
      <c r="PHP864" s="1"/>
      <c r="PHQ864" s="1"/>
      <c r="PHR864" s="1"/>
      <c r="PHS864" s="1"/>
      <c r="PHT864" s="1"/>
      <c r="PHU864" s="1"/>
      <c r="PHV864" s="1"/>
      <c r="PHW864" s="1"/>
      <c r="PHX864" s="1"/>
      <c r="PHY864" s="1"/>
      <c r="PHZ864" s="1"/>
      <c r="PIA864" s="1"/>
      <c r="PIB864" s="1"/>
      <c r="PIC864" s="1"/>
      <c r="PID864" s="1"/>
      <c r="PIE864" s="1"/>
      <c r="PIF864" s="1"/>
      <c r="PIG864" s="1"/>
      <c r="PIH864" s="1"/>
      <c r="PII864" s="1"/>
      <c r="PIJ864" s="1"/>
      <c r="PIK864" s="1"/>
      <c r="PIL864" s="1"/>
      <c r="PIM864" s="1"/>
      <c r="PIN864" s="1"/>
      <c r="PIO864" s="1"/>
      <c r="PIP864" s="1"/>
      <c r="PIQ864" s="1"/>
      <c r="PIR864" s="1"/>
      <c r="PIS864" s="1"/>
      <c r="PIT864" s="1"/>
      <c r="PIU864" s="1"/>
      <c r="PIV864" s="1"/>
      <c r="PIW864" s="1"/>
      <c r="PIX864" s="1"/>
      <c r="PIY864" s="1"/>
      <c r="PIZ864" s="1"/>
      <c r="PJA864" s="1"/>
      <c r="PJB864" s="1"/>
      <c r="PJC864" s="1"/>
      <c r="PJD864" s="1"/>
      <c r="PJE864" s="1"/>
      <c r="PJF864" s="1"/>
      <c r="PJG864" s="1"/>
      <c r="PJH864" s="1"/>
      <c r="PJI864" s="1"/>
      <c r="PJJ864" s="1"/>
      <c r="PJK864" s="1"/>
      <c r="PJL864" s="1"/>
      <c r="PJM864" s="1"/>
      <c r="PJN864" s="1"/>
      <c r="PJO864" s="1"/>
      <c r="PJP864" s="1"/>
      <c r="PJQ864" s="1"/>
      <c r="PJR864" s="1"/>
      <c r="PJS864" s="1"/>
      <c r="PJT864" s="1"/>
      <c r="PJU864" s="1"/>
      <c r="PJV864" s="1"/>
      <c r="PJW864" s="1"/>
      <c r="PJX864" s="1"/>
      <c r="PJY864" s="1"/>
      <c r="PJZ864" s="1"/>
      <c r="PKA864" s="1"/>
      <c r="PKB864" s="1"/>
      <c r="PKC864" s="1"/>
      <c r="PKD864" s="1"/>
      <c r="PKE864" s="1"/>
      <c r="PKF864" s="1"/>
      <c r="PKG864" s="1"/>
      <c r="PKH864" s="1"/>
      <c r="PKI864" s="1"/>
      <c r="PKJ864" s="1"/>
      <c r="PKK864" s="1"/>
      <c r="PKL864" s="1"/>
      <c r="PKM864" s="1"/>
      <c r="PKN864" s="1"/>
      <c r="PKO864" s="1"/>
      <c r="PKP864" s="1"/>
      <c r="PKQ864" s="1"/>
      <c r="PKR864" s="1"/>
      <c r="PKS864" s="1"/>
      <c r="PKT864" s="1"/>
      <c r="PKU864" s="1"/>
      <c r="PKV864" s="1"/>
      <c r="PKW864" s="1"/>
      <c r="PKX864" s="1"/>
      <c r="PKY864" s="1"/>
      <c r="PKZ864" s="1"/>
      <c r="PLA864" s="1"/>
      <c r="PLB864" s="1"/>
      <c r="PLC864" s="1"/>
      <c r="PLD864" s="1"/>
      <c r="PLE864" s="1"/>
      <c r="PLF864" s="1"/>
      <c r="PLG864" s="1"/>
      <c r="PLH864" s="1"/>
      <c r="PLI864" s="1"/>
      <c r="PLJ864" s="1"/>
      <c r="PLK864" s="1"/>
      <c r="PLL864" s="1"/>
      <c r="PLM864" s="1"/>
      <c r="PLN864" s="1"/>
      <c r="PLO864" s="1"/>
      <c r="PLP864" s="1"/>
      <c r="PLQ864" s="1"/>
      <c r="PLR864" s="1"/>
      <c r="PLS864" s="1"/>
      <c r="PLT864" s="1"/>
      <c r="PLU864" s="1"/>
      <c r="PLV864" s="1"/>
      <c r="PLW864" s="1"/>
      <c r="PLX864" s="1"/>
      <c r="PLY864" s="1"/>
      <c r="PLZ864" s="1"/>
      <c r="PMA864" s="1"/>
      <c r="PMB864" s="1"/>
      <c r="PMC864" s="1"/>
      <c r="PMD864" s="1"/>
      <c r="PME864" s="1"/>
      <c r="PMF864" s="1"/>
      <c r="PMG864" s="1"/>
      <c r="PMH864" s="1"/>
      <c r="PMI864" s="1"/>
      <c r="PMJ864" s="1"/>
      <c r="PMK864" s="1"/>
      <c r="PML864" s="1"/>
      <c r="PMM864" s="1"/>
      <c r="PMN864" s="1"/>
      <c r="PMO864" s="1"/>
      <c r="PMP864" s="1"/>
      <c r="PMQ864" s="1"/>
      <c r="PMR864" s="1"/>
      <c r="PMS864" s="1"/>
      <c r="PMT864" s="1"/>
      <c r="PMU864" s="1"/>
      <c r="PMV864" s="1"/>
      <c r="PMW864" s="1"/>
      <c r="PMX864" s="1"/>
      <c r="PMY864" s="1"/>
      <c r="PMZ864" s="1"/>
      <c r="PNA864" s="1"/>
      <c r="PNB864" s="1"/>
      <c r="PNC864" s="1"/>
      <c r="PND864" s="1"/>
      <c r="PNE864" s="1"/>
      <c r="PNF864" s="1"/>
      <c r="PNG864" s="1"/>
      <c r="PNH864" s="1"/>
      <c r="PNI864" s="1"/>
      <c r="PNJ864" s="1"/>
      <c r="PNK864" s="1"/>
      <c r="PNL864" s="1"/>
      <c r="PNM864" s="1"/>
      <c r="PNN864" s="1"/>
      <c r="PNO864" s="1"/>
      <c r="PNP864" s="1"/>
      <c r="PNQ864" s="1"/>
      <c r="PNR864" s="1"/>
      <c r="PNS864" s="1"/>
      <c r="PNT864" s="1"/>
      <c r="PNU864" s="1"/>
      <c r="PNV864" s="1"/>
      <c r="PNW864" s="1"/>
      <c r="PNX864" s="1"/>
      <c r="PNY864" s="1"/>
      <c r="PNZ864" s="1"/>
      <c r="POA864" s="1"/>
      <c r="POB864" s="1"/>
      <c r="POC864" s="1"/>
      <c r="POD864" s="1"/>
      <c r="POE864" s="1"/>
      <c r="POF864" s="1"/>
      <c r="POG864" s="1"/>
      <c r="POH864" s="1"/>
      <c r="POI864" s="1"/>
      <c r="POJ864" s="1"/>
      <c r="POK864" s="1"/>
      <c r="POL864" s="1"/>
      <c r="POM864" s="1"/>
      <c r="PON864" s="1"/>
      <c r="POO864" s="1"/>
      <c r="POP864" s="1"/>
      <c r="POQ864" s="1"/>
      <c r="POR864" s="1"/>
      <c r="POS864" s="1"/>
      <c r="POT864" s="1"/>
      <c r="POU864" s="1"/>
      <c r="POV864" s="1"/>
      <c r="POW864" s="1"/>
      <c r="POX864" s="1"/>
      <c r="POY864" s="1"/>
      <c r="POZ864" s="1"/>
      <c r="PPA864" s="1"/>
      <c r="PPB864" s="1"/>
      <c r="PPC864" s="1"/>
      <c r="PPD864" s="1"/>
      <c r="PPE864" s="1"/>
      <c r="PPF864" s="1"/>
      <c r="PPG864" s="1"/>
      <c r="PPH864" s="1"/>
      <c r="PPI864" s="1"/>
      <c r="PPJ864" s="1"/>
      <c r="PPK864" s="1"/>
      <c r="PPL864" s="1"/>
      <c r="PPM864" s="1"/>
      <c r="PPN864" s="1"/>
      <c r="PPO864" s="1"/>
      <c r="PPP864" s="1"/>
      <c r="PPQ864" s="1"/>
      <c r="PPR864" s="1"/>
      <c r="PPS864" s="1"/>
      <c r="PPT864" s="1"/>
      <c r="PPU864" s="1"/>
      <c r="PPV864" s="1"/>
      <c r="PPW864" s="1"/>
      <c r="PPX864" s="1"/>
      <c r="PPY864" s="1"/>
      <c r="PPZ864" s="1"/>
      <c r="PQA864" s="1"/>
      <c r="PQB864" s="1"/>
      <c r="PQC864" s="1"/>
      <c r="PQD864" s="1"/>
      <c r="PQE864" s="1"/>
      <c r="PQF864" s="1"/>
      <c r="PQG864" s="1"/>
      <c r="PQH864" s="1"/>
      <c r="PQI864" s="1"/>
      <c r="PQJ864" s="1"/>
      <c r="PQK864" s="1"/>
      <c r="PQL864" s="1"/>
      <c r="PQM864" s="1"/>
      <c r="PQN864" s="1"/>
      <c r="PQO864" s="1"/>
      <c r="PQP864" s="1"/>
      <c r="PQQ864" s="1"/>
      <c r="PQR864" s="1"/>
      <c r="PQS864" s="1"/>
      <c r="PQT864" s="1"/>
      <c r="PQU864" s="1"/>
      <c r="PQV864" s="1"/>
      <c r="PQW864" s="1"/>
      <c r="PQX864" s="1"/>
      <c r="PQY864" s="1"/>
      <c r="PQZ864" s="1"/>
      <c r="PRA864" s="1"/>
      <c r="PRB864" s="1"/>
      <c r="PRC864" s="1"/>
      <c r="PRD864" s="1"/>
      <c r="PRE864" s="1"/>
      <c r="PRF864" s="1"/>
      <c r="PRG864" s="1"/>
      <c r="PRH864" s="1"/>
      <c r="PRI864" s="1"/>
      <c r="PRJ864" s="1"/>
      <c r="PRK864" s="1"/>
      <c r="PRL864" s="1"/>
      <c r="PRM864" s="1"/>
      <c r="PRN864" s="1"/>
      <c r="PRO864" s="1"/>
      <c r="PRP864" s="1"/>
      <c r="PRQ864" s="1"/>
      <c r="PRR864" s="1"/>
      <c r="PRS864" s="1"/>
      <c r="PRT864" s="1"/>
      <c r="PRU864" s="1"/>
      <c r="PRV864" s="1"/>
      <c r="PRW864" s="1"/>
      <c r="PRX864" s="1"/>
      <c r="PRY864" s="1"/>
      <c r="PRZ864" s="1"/>
      <c r="PSA864" s="1"/>
      <c r="PSB864" s="1"/>
      <c r="PSC864" s="1"/>
      <c r="PSD864" s="1"/>
      <c r="PSE864" s="1"/>
      <c r="PSF864" s="1"/>
      <c r="PSG864" s="1"/>
      <c r="PSH864" s="1"/>
      <c r="PSI864" s="1"/>
      <c r="PSJ864" s="1"/>
      <c r="PSK864" s="1"/>
      <c r="PSL864" s="1"/>
      <c r="PSM864" s="1"/>
      <c r="PSN864" s="1"/>
      <c r="PSO864" s="1"/>
      <c r="PSP864" s="1"/>
      <c r="PSQ864" s="1"/>
      <c r="PSR864" s="1"/>
      <c r="PSS864" s="1"/>
      <c r="PST864" s="1"/>
      <c r="PSU864" s="1"/>
      <c r="PSV864" s="1"/>
      <c r="PSW864" s="1"/>
      <c r="PSX864" s="1"/>
      <c r="PSY864" s="1"/>
      <c r="PSZ864" s="1"/>
      <c r="PTA864" s="1"/>
      <c r="PTB864" s="1"/>
      <c r="PTC864" s="1"/>
      <c r="PTD864" s="1"/>
      <c r="PTE864" s="1"/>
      <c r="PTF864" s="1"/>
      <c r="PTG864" s="1"/>
      <c r="PTH864" s="1"/>
      <c r="PTI864" s="1"/>
      <c r="PTJ864" s="1"/>
      <c r="PTK864" s="1"/>
      <c r="PTL864" s="1"/>
      <c r="PTM864" s="1"/>
      <c r="PTN864" s="1"/>
      <c r="PTO864" s="1"/>
      <c r="PTP864" s="1"/>
      <c r="PTQ864" s="1"/>
      <c r="PTR864" s="1"/>
      <c r="PTS864" s="1"/>
      <c r="PTT864" s="1"/>
      <c r="PTU864" s="1"/>
      <c r="PTV864" s="1"/>
      <c r="PTW864" s="1"/>
      <c r="PTX864" s="1"/>
      <c r="PTY864" s="1"/>
      <c r="PTZ864" s="1"/>
      <c r="PUA864" s="1"/>
      <c r="PUB864" s="1"/>
      <c r="PUC864" s="1"/>
      <c r="PUD864" s="1"/>
      <c r="PUE864" s="1"/>
      <c r="PUF864" s="1"/>
      <c r="PUG864" s="1"/>
      <c r="PUH864" s="1"/>
      <c r="PUI864" s="1"/>
      <c r="PUJ864" s="1"/>
      <c r="PUK864" s="1"/>
      <c r="PUL864" s="1"/>
      <c r="PUM864" s="1"/>
      <c r="PUN864" s="1"/>
      <c r="PUO864" s="1"/>
      <c r="PUP864" s="1"/>
      <c r="PUQ864" s="1"/>
      <c r="PUR864" s="1"/>
      <c r="PUS864" s="1"/>
      <c r="PUT864" s="1"/>
      <c r="PUU864" s="1"/>
      <c r="PUV864" s="1"/>
      <c r="PUW864" s="1"/>
      <c r="PUX864" s="1"/>
      <c r="PUY864" s="1"/>
      <c r="PUZ864" s="1"/>
      <c r="PVA864" s="1"/>
      <c r="PVB864" s="1"/>
      <c r="PVC864" s="1"/>
      <c r="PVD864" s="1"/>
      <c r="PVE864" s="1"/>
      <c r="PVF864" s="1"/>
      <c r="PVG864" s="1"/>
      <c r="PVH864" s="1"/>
      <c r="PVI864" s="1"/>
      <c r="PVJ864" s="1"/>
      <c r="PVK864" s="1"/>
      <c r="PVL864" s="1"/>
      <c r="PVM864" s="1"/>
      <c r="PVN864" s="1"/>
      <c r="PVO864" s="1"/>
      <c r="PVP864" s="1"/>
      <c r="PVQ864" s="1"/>
      <c r="PVR864" s="1"/>
      <c r="PVS864" s="1"/>
      <c r="PVT864" s="1"/>
      <c r="PVU864" s="1"/>
      <c r="PVV864" s="1"/>
      <c r="PVW864" s="1"/>
      <c r="PVX864" s="1"/>
      <c r="PVY864" s="1"/>
      <c r="PVZ864" s="1"/>
      <c r="PWA864" s="1"/>
      <c r="PWB864" s="1"/>
      <c r="PWC864" s="1"/>
      <c r="PWD864" s="1"/>
      <c r="PWE864" s="1"/>
      <c r="PWF864" s="1"/>
      <c r="PWG864" s="1"/>
      <c r="PWH864" s="1"/>
      <c r="PWI864" s="1"/>
      <c r="PWJ864" s="1"/>
      <c r="PWK864" s="1"/>
      <c r="PWL864" s="1"/>
      <c r="PWM864" s="1"/>
      <c r="PWN864" s="1"/>
      <c r="PWO864" s="1"/>
      <c r="PWP864" s="1"/>
      <c r="PWQ864" s="1"/>
      <c r="PWR864" s="1"/>
      <c r="PWS864" s="1"/>
      <c r="PWT864" s="1"/>
      <c r="PWU864" s="1"/>
      <c r="PWV864" s="1"/>
      <c r="PWW864" s="1"/>
      <c r="PWX864" s="1"/>
      <c r="PWY864" s="1"/>
      <c r="PWZ864" s="1"/>
      <c r="PXA864" s="1"/>
      <c r="PXB864" s="1"/>
      <c r="PXC864" s="1"/>
      <c r="PXD864" s="1"/>
      <c r="PXE864" s="1"/>
      <c r="PXF864" s="1"/>
      <c r="PXG864" s="1"/>
      <c r="PXH864" s="1"/>
      <c r="PXI864" s="1"/>
      <c r="PXJ864" s="1"/>
      <c r="PXK864" s="1"/>
      <c r="PXL864" s="1"/>
      <c r="PXM864" s="1"/>
      <c r="PXN864" s="1"/>
      <c r="PXO864" s="1"/>
      <c r="PXP864" s="1"/>
      <c r="PXQ864" s="1"/>
      <c r="PXR864" s="1"/>
      <c r="PXS864" s="1"/>
      <c r="PXT864" s="1"/>
      <c r="PXU864" s="1"/>
      <c r="PXV864" s="1"/>
      <c r="PXW864" s="1"/>
      <c r="PXX864" s="1"/>
      <c r="PXY864" s="1"/>
      <c r="PXZ864" s="1"/>
      <c r="PYA864" s="1"/>
      <c r="PYB864" s="1"/>
      <c r="PYC864" s="1"/>
      <c r="PYD864" s="1"/>
      <c r="PYE864" s="1"/>
      <c r="PYF864" s="1"/>
      <c r="PYG864" s="1"/>
      <c r="PYH864" s="1"/>
      <c r="PYI864" s="1"/>
      <c r="PYJ864" s="1"/>
      <c r="PYK864" s="1"/>
      <c r="PYL864" s="1"/>
      <c r="PYM864" s="1"/>
      <c r="PYN864" s="1"/>
      <c r="PYO864" s="1"/>
      <c r="PYP864" s="1"/>
      <c r="PYQ864" s="1"/>
      <c r="PYR864" s="1"/>
      <c r="PYS864" s="1"/>
      <c r="PYT864" s="1"/>
      <c r="PYU864" s="1"/>
      <c r="PYV864" s="1"/>
      <c r="PYW864" s="1"/>
      <c r="PYX864" s="1"/>
      <c r="PYY864" s="1"/>
      <c r="PYZ864" s="1"/>
      <c r="PZA864" s="1"/>
      <c r="PZB864" s="1"/>
      <c r="PZC864" s="1"/>
      <c r="PZD864" s="1"/>
      <c r="PZE864" s="1"/>
      <c r="PZF864" s="1"/>
      <c r="PZG864" s="1"/>
      <c r="PZH864" s="1"/>
      <c r="PZI864" s="1"/>
      <c r="PZJ864" s="1"/>
      <c r="PZK864" s="1"/>
      <c r="PZL864" s="1"/>
      <c r="PZM864" s="1"/>
      <c r="PZN864" s="1"/>
      <c r="PZO864" s="1"/>
      <c r="PZP864" s="1"/>
      <c r="PZQ864" s="1"/>
      <c r="PZR864" s="1"/>
      <c r="PZS864" s="1"/>
      <c r="PZT864" s="1"/>
      <c r="PZU864" s="1"/>
      <c r="PZV864" s="1"/>
      <c r="PZW864" s="1"/>
      <c r="PZX864" s="1"/>
      <c r="PZY864" s="1"/>
      <c r="PZZ864" s="1"/>
      <c r="QAA864" s="1"/>
      <c r="QAB864" s="1"/>
      <c r="QAC864" s="1"/>
      <c r="QAD864" s="1"/>
      <c r="QAE864" s="1"/>
      <c r="QAF864" s="1"/>
      <c r="QAG864" s="1"/>
      <c r="QAH864" s="1"/>
      <c r="QAI864" s="1"/>
      <c r="QAJ864" s="1"/>
      <c r="QAK864" s="1"/>
      <c r="QAL864" s="1"/>
      <c r="QAM864" s="1"/>
      <c r="QAN864" s="1"/>
      <c r="QAO864" s="1"/>
      <c r="QAP864" s="1"/>
      <c r="QAQ864" s="1"/>
      <c r="QAR864" s="1"/>
      <c r="QAS864" s="1"/>
      <c r="QAT864" s="1"/>
      <c r="QAU864" s="1"/>
      <c r="QAV864" s="1"/>
      <c r="QAW864" s="1"/>
      <c r="QAX864" s="1"/>
      <c r="QAY864" s="1"/>
      <c r="QAZ864" s="1"/>
      <c r="QBA864" s="1"/>
      <c r="QBB864" s="1"/>
      <c r="QBC864" s="1"/>
      <c r="QBD864" s="1"/>
      <c r="QBE864" s="1"/>
      <c r="QBF864" s="1"/>
      <c r="QBG864" s="1"/>
      <c r="QBH864" s="1"/>
      <c r="QBI864" s="1"/>
      <c r="QBJ864" s="1"/>
      <c r="QBK864" s="1"/>
      <c r="QBL864" s="1"/>
      <c r="QBM864" s="1"/>
      <c r="QBN864" s="1"/>
      <c r="QBO864" s="1"/>
      <c r="QBP864" s="1"/>
      <c r="QBQ864" s="1"/>
      <c r="QBR864" s="1"/>
      <c r="QBS864" s="1"/>
      <c r="QBT864" s="1"/>
      <c r="QBU864" s="1"/>
      <c r="QBV864" s="1"/>
      <c r="QBW864" s="1"/>
      <c r="QBX864" s="1"/>
      <c r="QBY864" s="1"/>
      <c r="QBZ864" s="1"/>
      <c r="QCA864" s="1"/>
      <c r="QCB864" s="1"/>
      <c r="QCC864" s="1"/>
      <c r="QCD864" s="1"/>
      <c r="QCE864" s="1"/>
      <c r="QCF864" s="1"/>
      <c r="QCG864" s="1"/>
      <c r="QCH864" s="1"/>
      <c r="QCI864" s="1"/>
      <c r="QCJ864" s="1"/>
      <c r="QCK864" s="1"/>
      <c r="QCL864" s="1"/>
      <c r="QCM864" s="1"/>
      <c r="QCN864" s="1"/>
      <c r="QCO864" s="1"/>
      <c r="QCP864" s="1"/>
      <c r="QCQ864" s="1"/>
      <c r="QCR864" s="1"/>
      <c r="QCS864" s="1"/>
      <c r="QCT864" s="1"/>
      <c r="QCU864" s="1"/>
      <c r="QCV864" s="1"/>
      <c r="QCW864" s="1"/>
      <c r="QCX864" s="1"/>
      <c r="QCY864" s="1"/>
      <c r="QCZ864" s="1"/>
      <c r="QDA864" s="1"/>
      <c r="QDB864" s="1"/>
      <c r="QDC864" s="1"/>
      <c r="QDD864" s="1"/>
      <c r="QDE864" s="1"/>
      <c r="QDF864" s="1"/>
      <c r="QDG864" s="1"/>
      <c r="QDH864" s="1"/>
      <c r="QDI864" s="1"/>
      <c r="QDJ864" s="1"/>
      <c r="QDK864" s="1"/>
      <c r="QDL864" s="1"/>
      <c r="QDM864" s="1"/>
      <c r="QDN864" s="1"/>
      <c r="QDO864" s="1"/>
      <c r="QDP864" s="1"/>
      <c r="QDQ864" s="1"/>
      <c r="QDR864" s="1"/>
      <c r="QDS864" s="1"/>
      <c r="QDT864" s="1"/>
      <c r="QDU864" s="1"/>
      <c r="QDV864" s="1"/>
      <c r="QDW864" s="1"/>
      <c r="QDX864" s="1"/>
      <c r="QDY864" s="1"/>
      <c r="QDZ864" s="1"/>
      <c r="QEA864" s="1"/>
      <c r="QEB864" s="1"/>
      <c r="QEC864" s="1"/>
      <c r="QED864" s="1"/>
      <c r="QEE864" s="1"/>
      <c r="QEF864" s="1"/>
      <c r="QEG864" s="1"/>
      <c r="QEH864" s="1"/>
      <c r="QEI864" s="1"/>
      <c r="QEJ864" s="1"/>
      <c r="QEK864" s="1"/>
      <c r="QEL864" s="1"/>
      <c r="QEM864" s="1"/>
      <c r="QEN864" s="1"/>
      <c r="QEO864" s="1"/>
      <c r="QEP864" s="1"/>
      <c r="QEQ864" s="1"/>
      <c r="QER864" s="1"/>
      <c r="QES864" s="1"/>
      <c r="QET864" s="1"/>
      <c r="QEU864" s="1"/>
      <c r="QEV864" s="1"/>
      <c r="QEW864" s="1"/>
      <c r="QEX864" s="1"/>
      <c r="QEY864" s="1"/>
      <c r="QEZ864" s="1"/>
      <c r="QFA864" s="1"/>
      <c r="QFB864" s="1"/>
      <c r="QFC864" s="1"/>
      <c r="QFD864" s="1"/>
      <c r="QFE864" s="1"/>
      <c r="QFF864" s="1"/>
      <c r="QFG864" s="1"/>
      <c r="QFH864" s="1"/>
      <c r="QFI864" s="1"/>
      <c r="QFJ864" s="1"/>
      <c r="QFK864" s="1"/>
      <c r="QFL864" s="1"/>
      <c r="QFM864" s="1"/>
      <c r="QFN864" s="1"/>
      <c r="QFO864" s="1"/>
      <c r="QFP864" s="1"/>
      <c r="QFQ864" s="1"/>
      <c r="QFR864" s="1"/>
      <c r="QFS864" s="1"/>
      <c r="QFT864" s="1"/>
      <c r="QFU864" s="1"/>
      <c r="QFV864" s="1"/>
      <c r="QFW864" s="1"/>
      <c r="QFX864" s="1"/>
      <c r="QFY864" s="1"/>
      <c r="QFZ864" s="1"/>
      <c r="QGA864" s="1"/>
      <c r="QGB864" s="1"/>
      <c r="QGC864" s="1"/>
      <c r="QGD864" s="1"/>
      <c r="QGE864" s="1"/>
      <c r="QGF864" s="1"/>
      <c r="QGG864" s="1"/>
      <c r="QGH864" s="1"/>
      <c r="QGI864" s="1"/>
      <c r="QGJ864" s="1"/>
      <c r="QGK864" s="1"/>
      <c r="QGL864" s="1"/>
      <c r="QGM864" s="1"/>
      <c r="QGN864" s="1"/>
      <c r="QGO864" s="1"/>
      <c r="QGP864" s="1"/>
      <c r="QGQ864" s="1"/>
      <c r="QGR864" s="1"/>
      <c r="QGS864" s="1"/>
      <c r="QGT864" s="1"/>
      <c r="QGU864" s="1"/>
      <c r="QGV864" s="1"/>
      <c r="QGW864" s="1"/>
      <c r="QGX864" s="1"/>
      <c r="QGY864" s="1"/>
      <c r="QGZ864" s="1"/>
      <c r="QHA864" s="1"/>
      <c r="QHB864" s="1"/>
      <c r="QHC864" s="1"/>
      <c r="QHD864" s="1"/>
      <c r="QHE864" s="1"/>
      <c r="QHF864" s="1"/>
      <c r="QHG864" s="1"/>
      <c r="QHH864" s="1"/>
      <c r="QHI864" s="1"/>
      <c r="QHJ864" s="1"/>
      <c r="QHK864" s="1"/>
      <c r="QHL864" s="1"/>
      <c r="QHM864" s="1"/>
      <c r="QHN864" s="1"/>
      <c r="QHO864" s="1"/>
      <c r="QHP864" s="1"/>
      <c r="QHQ864" s="1"/>
      <c r="QHR864" s="1"/>
      <c r="QHS864" s="1"/>
      <c r="QHT864" s="1"/>
      <c r="QHU864" s="1"/>
      <c r="QHV864" s="1"/>
      <c r="QHW864" s="1"/>
      <c r="QHX864" s="1"/>
      <c r="QHY864" s="1"/>
      <c r="QHZ864" s="1"/>
      <c r="QIA864" s="1"/>
      <c r="QIB864" s="1"/>
      <c r="QIC864" s="1"/>
      <c r="QID864" s="1"/>
      <c r="QIE864" s="1"/>
      <c r="QIF864" s="1"/>
      <c r="QIG864" s="1"/>
      <c r="QIH864" s="1"/>
      <c r="QII864" s="1"/>
      <c r="QIJ864" s="1"/>
      <c r="QIK864" s="1"/>
      <c r="QIL864" s="1"/>
      <c r="QIM864" s="1"/>
      <c r="QIN864" s="1"/>
      <c r="QIO864" s="1"/>
      <c r="QIP864" s="1"/>
      <c r="QIQ864" s="1"/>
      <c r="QIR864" s="1"/>
      <c r="QIS864" s="1"/>
      <c r="QIT864" s="1"/>
      <c r="QIU864" s="1"/>
      <c r="QIV864" s="1"/>
      <c r="QIW864" s="1"/>
      <c r="QIX864" s="1"/>
      <c r="QIY864" s="1"/>
      <c r="QIZ864" s="1"/>
      <c r="QJA864" s="1"/>
      <c r="QJB864" s="1"/>
      <c r="QJC864" s="1"/>
      <c r="QJD864" s="1"/>
      <c r="QJE864" s="1"/>
      <c r="QJF864" s="1"/>
      <c r="QJG864" s="1"/>
      <c r="QJH864" s="1"/>
      <c r="QJI864" s="1"/>
      <c r="QJJ864" s="1"/>
      <c r="QJK864" s="1"/>
      <c r="QJL864" s="1"/>
      <c r="QJM864" s="1"/>
      <c r="QJN864" s="1"/>
      <c r="QJO864" s="1"/>
      <c r="QJP864" s="1"/>
      <c r="QJQ864" s="1"/>
      <c r="QJR864" s="1"/>
      <c r="QJS864" s="1"/>
      <c r="QJT864" s="1"/>
      <c r="QJU864" s="1"/>
      <c r="QJV864" s="1"/>
      <c r="QJW864" s="1"/>
      <c r="QJX864" s="1"/>
      <c r="QJY864" s="1"/>
      <c r="QJZ864" s="1"/>
      <c r="QKA864" s="1"/>
      <c r="QKB864" s="1"/>
      <c r="QKC864" s="1"/>
      <c r="QKD864" s="1"/>
      <c r="QKE864" s="1"/>
      <c r="QKF864" s="1"/>
      <c r="QKG864" s="1"/>
      <c r="QKH864" s="1"/>
      <c r="QKI864" s="1"/>
      <c r="QKJ864" s="1"/>
      <c r="QKK864" s="1"/>
      <c r="QKL864" s="1"/>
      <c r="QKM864" s="1"/>
      <c r="QKN864" s="1"/>
      <c r="QKO864" s="1"/>
      <c r="QKP864" s="1"/>
      <c r="QKQ864" s="1"/>
      <c r="QKR864" s="1"/>
      <c r="QKS864" s="1"/>
      <c r="QKT864" s="1"/>
      <c r="QKU864" s="1"/>
      <c r="QKV864" s="1"/>
      <c r="QKW864" s="1"/>
      <c r="QKX864" s="1"/>
      <c r="QKY864" s="1"/>
      <c r="QKZ864" s="1"/>
      <c r="QLA864" s="1"/>
      <c r="QLB864" s="1"/>
      <c r="QLC864" s="1"/>
      <c r="QLD864" s="1"/>
      <c r="QLE864" s="1"/>
      <c r="QLF864" s="1"/>
      <c r="QLG864" s="1"/>
      <c r="QLH864" s="1"/>
      <c r="QLI864" s="1"/>
      <c r="QLJ864" s="1"/>
      <c r="QLK864" s="1"/>
      <c r="QLL864" s="1"/>
      <c r="QLM864" s="1"/>
      <c r="QLN864" s="1"/>
      <c r="QLO864" s="1"/>
      <c r="QLP864" s="1"/>
      <c r="QLQ864" s="1"/>
      <c r="QLR864" s="1"/>
      <c r="QLS864" s="1"/>
      <c r="QLT864" s="1"/>
      <c r="QLU864" s="1"/>
      <c r="QLV864" s="1"/>
      <c r="QLW864" s="1"/>
      <c r="QLX864" s="1"/>
      <c r="QLY864" s="1"/>
      <c r="QLZ864" s="1"/>
      <c r="QMA864" s="1"/>
      <c r="QMB864" s="1"/>
      <c r="QMC864" s="1"/>
      <c r="QMD864" s="1"/>
      <c r="QME864" s="1"/>
      <c r="QMF864" s="1"/>
      <c r="QMG864" s="1"/>
      <c r="QMH864" s="1"/>
      <c r="QMI864" s="1"/>
      <c r="QMJ864" s="1"/>
      <c r="QMK864" s="1"/>
      <c r="QML864" s="1"/>
      <c r="QMM864" s="1"/>
      <c r="QMN864" s="1"/>
      <c r="QMO864" s="1"/>
      <c r="QMP864" s="1"/>
      <c r="QMQ864" s="1"/>
      <c r="QMR864" s="1"/>
      <c r="QMS864" s="1"/>
      <c r="QMT864" s="1"/>
      <c r="QMU864" s="1"/>
      <c r="QMV864" s="1"/>
      <c r="QMW864" s="1"/>
      <c r="QMX864" s="1"/>
      <c r="QMY864" s="1"/>
      <c r="QMZ864" s="1"/>
      <c r="QNA864" s="1"/>
      <c r="QNB864" s="1"/>
      <c r="QNC864" s="1"/>
      <c r="QND864" s="1"/>
      <c r="QNE864" s="1"/>
      <c r="QNF864" s="1"/>
      <c r="QNG864" s="1"/>
      <c r="QNH864" s="1"/>
      <c r="QNI864" s="1"/>
      <c r="QNJ864" s="1"/>
      <c r="QNK864" s="1"/>
      <c r="QNL864" s="1"/>
      <c r="QNM864" s="1"/>
      <c r="QNN864" s="1"/>
      <c r="QNO864" s="1"/>
      <c r="QNP864" s="1"/>
      <c r="QNQ864" s="1"/>
      <c r="QNR864" s="1"/>
      <c r="QNS864" s="1"/>
      <c r="QNT864" s="1"/>
      <c r="QNU864" s="1"/>
      <c r="QNV864" s="1"/>
      <c r="QNW864" s="1"/>
      <c r="QNX864" s="1"/>
      <c r="QNY864" s="1"/>
      <c r="QNZ864" s="1"/>
      <c r="QOA864" s="1"/>
      <c r="QOB864" s="1"/>
      <c r="QOC864" s="1"/>
      <c r="QOD864" s="1"/>
      <c r="QOE864" s="1"/>
      <c r="QOF864" s="1"/>
      <c r="QOG864" s="1"/>
      <c r="QOH864" s="1"/>
      <c r="QOI864" s="1"/>
      <c r="QOJ864" s="1"/>
      <c r="QOK864" s="1"/>
      <c r="QOL864" s="1"/>
      <c r="QOM864" s="1"/>
      <c r="QON864" s="1"/>
      <c r="QOO864" s="1"/>
      <c r="QOP864" s="1"/>
      <c r="QOQ864" s="1"/>
      <c r="QOR864" s="1"/>
      <c r="QOS864" s="1"/>
      <c r="QOT864" s="1"/>
      <c r="QOU864" s="1"/>
      <c r="QOV864" s="1"/>
      <c r="QOW864" s="1"/>
      <c r="QOX864" s="1"/>
      <c r="QOY864" s="1"/>
      <c r="QOZ864" s="1"/>
      <c r="QPA864" s="1"/>
      <c r="QPB864" s="1"/>
      <c r="QPC864" s="1"/>
      <c r="QPD864" s="1"/>
      <c r="QPE864" s="1"/>
      <c r="QPF864" s="1"/>
      <c r="QPG864" s="1"/>
      <c r="QPH864" s="1"/>
      <c r="QPI864" s="1"/>
      <c r="QPJ864" s="1"/>
      <c r="QPK864" s="1"/>
      <c r="QPL864" s="1"/>
      <c r="QPM864" s="1"/>
      <c r="QPN864" s="1"/>
      <c r="QPO864" s="1"/>
      <c r="QPP864" s="1"/>
      <c r="QPQ864" s="1"/>
      <c r="QPR864" s="1"/>
      <c r="QPS864" s="1"/>
      <c r="QPT864" s="1"/>
      <c r="QPU864" s="1"/>
      <c r="QPV864" s="1"/>
      <c r="QPW864" s="1"/>
      <c r="QPX864" s="1"/>
      <c r="QPY864" s="1"/>
      <c r="QPZ864" s="1"/>
      <c r="QQA864" s="1"/>
      <c r="QQB864" s="1"/>
      <c r="QQC864" s="1"/>
      <c r="QQD864" s="1"/>
      <c r="QQE864" s="1"/>
      <c r="QQF864" s="1"/>
      <c r="QQG864" s="1"/>
      <c r="QQH864" s="1"/>
      <c r="QQI864" s="1"/>
      <c r="QQJ864" s="1"/>
      <c r="QQK864" s="1"/>
      <c r="QQL864" s="1"/>
      <c r="QQM864" s="1"/>
      <c r="QQN864" s="1"/>
      <c r="QQO864" s="1"/>
      <c r="QQP864" s="1"/>
      <c r="QQQ864" s="1"/>
      <c r="QQR864" s="1"/>
      <c r="QQS864" s="1"/>
      <c r="QQT864" s="1"/>
      <c r="QQU864" s="1"/>
      <c r="QQV864" s="1"/>
      <c r="QQW864" s="1"/>
      <c r="QQX864" s="1"/>
      <c r="QQY864" s="1"/>
      <c r="QQZ864" s="1"/>
      <c r="QRA864" s="1"/>
      <c r="QRB864" s="1"/>
      <c r="QRC864" s="1"/>
      <c r="QRD864" s="1"/>
      <c r="QRE864" s="1"/>
      <c r="QRF864" s="1"/>
      <c r="QRG864" s="1"/>
      <c r="QRH864" s="1"/>
      <c r="QRI864" s="1"/>
      <c r="QRJ864" s="1"/>
      <c r="QRK864" s="1"/>
      <c r="QRL864" s="1"/>
      <c r="QRM864" s="1"/>
      <c r="QRN864" s="1"/>
      <c r="QRO864" s="1"/>
      <c r="QRP864" s="1"/>
      <c r="QRQ864" s="1"/>
      <c r="QRR864" s="1"/>
      <c r="QRS864" s="1"/>
      <c r="QRT864" s="1"/>
      <c r="QRU864" s="1"/>
      <c r="QRV864" s="1"/>
      <c r="QRW864" s="1"/>
      <c r="QRX864" s="1"/>
      <c r="QRY864" s="1"/>
      <c r="QRZ864" s="1"/>
      <c r="QSA864" s="1"/>
      <c r="QSB864" s="1"/>
      <c r="QSC864" s="1"/>
      <c r="QSD864" s="1"/>
      <c r="QSE864" s="1"/>
      <c r="QSF864" s="1"/>
      <c r="QSG864" s="1"/>
      <c r="QSH864" s="1"/>
      <c r="QSI864" s="1"/>
      <c r="QSJ864" s="1"/>
      <c r="QSK864" s="1"/>
      <c r="QSL864" s="1"/>
      <c r="QSM864" s="1"/>
      <c r="QSN864" s="1"/>
      <c r="QSO864" s="1"/>
      <c r="QSP864" s="1"/>
      <c r="QSQ864" s="1"/>
      <c r="QSR864" s="1"/>
      <c r="QSS864" s="1"/>
      <c r="QST864" s="1"/>
      <c r="QSU864" s="1"/>
      <c r="QSV864" s="1"/>
      <c r="QSW864" s="1"/>
      <c r="QSX864" s="1"/>
      <c r="QSY864" s="1"/>
      <c r="QSZ864" s="1"/>
      <c r="QTA864" s="1"/>
      <c r="QTB864" s="1"/>
      <c r="QTC864" s="1"/>
      <c r="QTD864" s="1"/>
      <c r="QTE864" s="1"/>
      <c r="QTF864" s="1"/>
      <c r="QTG864" s="1"/>
      <c r="QTH864" s="1"/>
      <c r="QTI864" s="1"/>
      <c r="QTJ864" s="1"/>
      <c r="QTK864" s="1"/>
      <c r="QTL864" s="1"/>
      <c r="QTM864" s="1"/>
      <c r="QTN864" s="1"/>
      <c r="QTO864" s="1"/>
      <c r="QTP864" s="1"/>
      <c r="QTQ864" s="1"/>
      <c r="QTR864" s="1"/>
      <c r="QTS864" s="1"/>
      <c r="QTT864" s="1"/>
      <c r="QTU864" s="1"/>
      <c r="QTV864" s="1"/>
      <c r="QTW864" s="1"/>
      <c r="QTX864" s="1"/>
      <c r="QTY864" s="1"/>
      <c r="QTZ864" s="1"/>
      <c r="QUA864" s="1"/>
      <c r="QUB864" s="1"/>
      <c r="QUC864" s="1"/>
      <c r="QUD864" s="1"/>
      <c r="QUE864" s="1"/>
      <c r="QUF864" s="1"/>
      <c r="QUG864" s="1"/>
      <c r="QUH864" s="1"/>
      <c r="QUI864" s="1"/>
      <c r="QUJ864" s="1"/>
      <c r="QUK864" s="1"/>
      <c r="QUL864" s="1"/>
      <c r="QUM864" s="1"/>
      <c r="QUN864" s="1"/>
      <c r="QUO864" s="1"/>
      <c r="QUP864" s="1"/>
      <c r="QUQ864" s="1"/>
      <c r="QUR864" s="1"/>
      <c r="QUS864" s="1"/>
      <c r="QUT864" s="1"/>
      <c r="QUU864" s="1"/>
      <c r="QUV864" s="1"/>
      <c r="QUW864" s="1"/>
      <c r="QUX864" s="1"/>
      <c r="QUY864" s="1"/>
      <c r="QUZ864" s="1"/>
      <c r="QVA864" s="1"/>
      <c r="QVB864" s="1"/>
      <c r="QVC864" s="1"/>
      <c r="QVD864" s="1"/>
      <c r="QVE864" s="1"/>
      <c r="QVF864" s="1"/>
      <c r="QVG864" s="1"/>
      <c r="QVH864" s="1"/>
      <c r="QVI864" s="1"/>
      <c r="QVJ864" s="1"/>
      <c r="QVK864" s="1"/>
      <c r="QVL864" s="1"/>
      <c r="QVM864" s="1"/>
      <c r="QVN864" s="1"/>
      <c r="QVO864" s="1"/>
      <c r="QVP864" s="1"/>
      <c r="QVQ864" s="1"/>
      <c r="QVR864" s="1"/>
      <c r="QVS864" s="1"/>
      <c r="QVT864" s="1"/>
      <c r="QVU864" s="1"/>
      <c r="QVV864" s="1"/>
      <c r="QVW864" s="1"/>
      <c r="QVX864" s="1"/>
      <c r="QVY864" s="1"/>
      <c r="QVZ864" s="1"/>
      <c r="QWA864" s="1"/>
      <c r="QWB864" s="1"/>
      <c r="QWC864" s="1"/>
      <c r="QWD864" s="1"/>
      <c r="QWE864" s="1"/>
      <c r="QWF864" s="1"/>
      <c r="QWG864" s="1"/>
      <c r="QWH864" s="1"/>
      <c r="QWI864" s="1"/>
      <c r="QWJ864" s="1"/>
      <c r="QWK864" s="1"/>
      <c r="QWL864" s="1"/>
      <c r="QWM864" s="1"/>
      <c r="QWN864" s="1"/>
      <c r="QWO864" s="1"/>
      <c r="QWP864" s="1"/>
      <c r="QWQ864" s="1"/>
      <c r="QWR864" s="1"/>
      <c r="QWS864" s="1"/>
      <c r="QWT864" s="1"/>
      <c r="QWU864" s="1"/>
      <c r="QWV864" s="1"/>
      <c r="QWW864" s="1"/>
      <c r="QWX864" s="1"/>
      <c r="QWY864" s="1"/>
      <c r="QWZ864" s="1"/>
      <c r="QXA864" s="1"/>
      <c r="QXB864" s="1"/>
      <c r="QXC864" s="1"/>
      <c r="QXD864" s="1"/>
      <c r="QXE864" s="1"/>
      <c r="QXF864" s="1"/>
      <c r="QXG864" s="1"/>
      <c r="QXH864" s="1"/>
      <c r="QXI864" s="1"/>
      <c r="QXJ864" s="1"/>
      <c r="QXK864" s="1"/>
      <c r="QXL864" s="1"/>
      <c r="QXM864" s="1"/>
      <c r="QXN864" s="1"/>
      <c r="QXO864" s="1"/>
      <c r="QXP864" s="1"/>
      <c r="QXQ864" s="1"/>
      <c r="QXR864" s="1"/>
      <c r="QXS864" s="1"/>
      <c r="QXT864" s="1"/>
      <c r="QXU864" s="1"/>
      <c r="QXV864" s="1"/>
      <c r="QXW864" s="1"/>
      <c r="QXX864" s="1"/>
      <c r="QXY864" s="1"/>
      <c r="QXZ864" s="1"/>
      <c r="QYA864" s="1"/>
      <c r="QYB864" s="1"/>
      <c r="QYC864" s="1"/>
      <c r="QYD864" s="1"/>
      <c r="QYE864" s="1"/>
      <c r="QYF864" s="1"/>
      <c r="QYG864" s="1"/>
      <c r="QYH864" s="1"/>
      <c r="QYI864" s="1"/>
      <c r="QYJ864" s="1"/>
      <c r="QYK864" s="1"/>
      <c r="QYL864" s="1"/>
      <c r="QYM864" s="1"/>
      <c r="QYN864" s="1"/>
      <c r="QYO864" s="1"/>
      <c r="QYP864" s="1"/>
      <c r="QYQ864" s="1"/>
      <c r="QYR864" s="1"/>
      <c r="QYS864" s="1"/>
      <c r="QYT864" s="1"/>
      <c r="QYU864" s="1"/>
      <c r="QYV864" s="1"/>
      <c r="QYW864" s="1"/>
      <c r="QYX864" s="1"/>
      <c r="QYY864" s="1"/>
      <c r="QYZ864" s="1"/>
      <c r="QZA864" s="1"/>
      <c r="QZB864" s="1"/>
      <c r="QZC864" s="1"/>
      <c r="QZD864" s="1"/>
      <c r="QZE864" s="1"/>
      <c r="QZF864" s="1"/>
      <c r="QZG864" s="1"/>
      <c r="QZH864" s="1"/>
      <c r="QZI864" s="1"/>
      <c r="QZJ864" s="1"/>
      <c r="QZK864" s="1"/>
      <c r="QZL864" s="1"/>
      <c r="QZM864" s="1"/>
      <c r="QZN864" s="1"/>
      <c r="QZO864" s="1"/>
      <c r="QZP864" s="1"/>
      <c r="QZQ864" s="1"/>
      <c r="QZR864" s="1"/>
      <c r="QZS864" s="1"/>
      <c r="QZT864" s="1"/>
      <c r="QZU864" s="1"/>
      <c r="QZV864" s="1"/>
      <c r="QZW864" s="1"/>
      <c r="QZX864" s="1"/>
      <c r="QZY864" s="1"/>
      <c r="QZZ864" s="1"/>
      <c r="RAA864" s="1"/>
      <c r="RAB864" s="1"/>
      <c r="RAC864" s="1"/>
      <c r="RAD864" s="1"/>
      <c r="RAE864" s="1"/>
      <c r="RAF864" s="1"/>
      <c r="RAG864" s="1"/>
      <c r="RAH864" s="1"/>
      <c r="RAI864" s="1"/>
      <c r="RAJ864" s="1"/>
      <c r="RAK864" s="1"/>
      <c r="RAL864" s="1"/>
      <c r="RAM864" s="1"/>
      <c r="RAN864" s="1"/>
      <c r="RAO864" s="1"/>
      <c r="RAP864" s="1"/>
      <c r="RAQ864" s="1"/>
      <c r="RAR864" s="1"/>
      <c r="RAS864" s="1"/>
      <c r="RAT864" s="1"/>
      <c r="RAU864" s="1"/>
      <c r="RAV864" s="1"/>
      <c r="RAW864" s="1"/>
      <c r="RAX864" s="1"/>
      <c r="RAY864" s="1"/>
      <c r="RAZ864" s="1"/>
      <c r="RBA864" s="1"/>
      <c r="RBB864" s="1"/>
      <c r="RBC864" s="1"/>
      <c r="RBD864" s="1"/>
      <c r="RBE864" s="1"/>
      <c r="RBF864" s="1"/>
      <c r="RBG864" s="1"/>
      <c r="RBH864" s="1"/>
      <c r="RBI864" s="1"/>
      <c r="RBJ864" s="1"/>
      <c r="RBK864" s="1"/>
      <c r="RBL864" s="1"/>
      <c r="RBM864" s="1"/>
      <c r="RBN864" s="1"/>
      <c r="RBO864" s="1"/>
      <c r="RBP864" s="1"/>
      <c r="RBQ864" s="1"/>
      <c r="RBR864" s="1"/>
      <c r="RBS864" s="1"/>
      <c r="RBT864" s="1"/>
      <c r="RBU864" s="1"/>
      <c r="RBV864" s="1"/>
      <c r="RBW864" s="1"/>
      <c r="RBX864" s="1"/>
      <c r="RBY864" s="1"/>
      <c r="RBZ864" s="1"/>
      <c r="RCA864" s="1"/>
      <c r="RCB864" s="1"/>
      <c r="RCC864" s="1"/>
      <c r="RCD864" s="1"/>
      <c r="RCE864" s="1"/>
      <c r="RCF864" s="1"/>
      <c r="RCG864" s="1"/>
      <c r="RCH864" s="1"/>
      <c r="RCI864" s="1"/>
      <c r="RCJ864" s="1"/>
      <c r="RCK864" s="1"/>
      <c r="RCL864" s="1"/>
      <c r="RCM864" s="1"/>
      <c r="RCN864" s="1"/>
      <c r="RCO864" s="1"/>
      <c r="RCP864" s="1"/>
      <c r="RCQ864" s="1"/>
      <c r="RCR864" s="1"/>
      <c r="RCS864" s="1"/>
      <c r="RCT864" s="1"/>
      <c r="RCU864" s="1"/>
      <c r="RCV864" s="1"/>
      <c r="RCW864" s="1"/>
      <c r="RCX864" s="1"/>
      <c r="RCY864" s="1"/>
      <c r="RCZ864" s="1"/>
      <c r="RDA864" s="1"/>
      <c r="RDB864" s="1"/>
      <c r="RDC864" s="1"/>
      <c r="RDD864" s="1"/>
      <c r="RDE864" s="1"/>
      <c r="RDF864" s="1"/>
      <c r="RDG864" s="1"/>
      <c r="RDH864" s="1"/>
      <c r="RDI864" s="1"/>
      <c r="RDJ864" s="1"/>
      <c r="RDK864" s="1"/>
      <c r="RDL864" s="1"/>
      <c r="RDM864" s="1"/>
      <c r="RDN864" s="1"/>
      <c r="RDO864" s="1"/>
      <c r="RDP864" s="1"/>
      <c r="RDQ864" s="1"/>
      <c r="RDR864" s="1"/>
      <c r="RDS864" s="1"/>
      <c r="RDT864" s="1"/>
      <c r="RDU864" s="1"/>
      <c r="RDV864" s="1"/>
      <c r="RDW864" s="1"/>
      <c r="RDX864" s="1"/>
      <c r="RDY864" s="1"/>
      <c r="RDZ864" s="1"/>
      <c r="REA864" s="1"/>
      <c r="REB864" s="1"/>
      <c r="REC864" s="1"/>
      <c r="RED864" s="1"/>
      <c r="REE864" s="1"/>
      <c r="REF864" s="1"/>
      <c r="REG864" s="1"/>
      <c r="REH864" s="1"/>
      <c r="REI864" s="1"/>
      <c r="REJ864" s="1"/>
      <c r="REK864" s="1"/>
      <c r="REL864" s="1"/>
      <c r="REM864" s="1"/>
      <c r="REN864" s="1"/>
      <c r="REO864" s="1"/>
      <c r="REP864" s="1"/>
      <c r="REQ864" s="1"/>
      <c r="RER864" s="1"/>
      <c r="RES864" s="1"/>
      <c r="RET864" s="1"/>
      <c r="REU864" s="1"/>
      <c r="REV864" s="1"/>
      <c r="REW864" s="1"/>
      <c r="REX864" s="1"/>
      <c r="REY864" s="1"/>
      <c r="REZ864" s="1"/>
      <c r="RFA864" s="1"/>
      <c r="RFB864" s="1"/>
      <c r="RFC864" s="1"/>
      <c r="RFD864" s="1"/>
      <c r="RFE864" s="1"/>
      <c r="RFF864" s="1"/>
      <c r="RFG864" s="1"/>
      <c r="RFH864" s="1"/>
      <c r="RFI864" s="1"/>
      <c r="RFJ864" s="1"/>
      <c r="RFK864" s="1"/>
      <c r="RFL864" s="1"/>
      <c r="RFM864" s="1"/>
      <c r="RFN864" s="1"/>
      <c r="RFO864" s="1"/>
      <c r="RFP864" s="1"/>
      <c r="RFQ864" s="1"/>
      <c r="RFR864" s="1"/>
      <c r="RFS864" s="1"/>
      <c r="RFT864" s="1"/>
      <c r="RFU864" s="1"/>
      <c r="RFV864" s="1"/>
      <c r="RFW864" s="1"/>
      <c r="RFX864" s="1"/>
      <c r="RFY864" s="1"/>
      <c r="RFZ864" s="1"/>
      <c r="RGA864" s="1"/>
      <c r="RGB864" s="1"/>
      <c r="RGC864" s="1"/>
      <c r="RGD864" s="1"/>
      <c r="RGE864" s="1"/>
      <c r="RGF864" s="1"/>
      <c r="RGG864" s="1"/>
      <c r="RGH864" s="1"/>
      <c r="RGI864" s="1"/>
      <c r="RGJ864" s="1"/>
      <c r="RGK864" s="1"/>
      <c r="RGL864" s="1"/>
      <c r="RGM864" s="1"/>
      <c r="RGN864" s="1"/>
      <c r="RGO864" s="1"/>
      <c r="RGP864" s="1"/>
      <c r="RGQ864" s="1"/>
      <c r="RGR864" s="1"/>
      <c r="RGS864" s="1"/>
      <c r="RGT864" s="1"/>
      <c r="RGU864" s="1"/>
      <c r="RGV864" s="1"/>
      <c r="RGW864" s="1"/>
      <c r="RGX864" s="1"/>
      <c r="RGY864" s="1"/>
      <c r="RGZ864" s="1"/>
      <c r="RHA864" s="1"/>
      <c r="RHB864" s="1"/>
      <c r="RHC864" s="1"/>
      <c r="RHD864" s="1"/>
      <c r="RHE864" s="1"/>
      <c r="RHF864" s="1"/>
      <c r="RHG864" s="1"/>
      <c r="RHH864" s="1"/>
      <c r="RHI864" s="1"/>
      <c r="RHJ864" s="1"/>
      <c r="RHK864" s="1"/>
      <c r="RHL864" s="1"/>
      <c r="RHM864" s="1"/>
      <c r="RHN864" s="1"/>
      <c r="RHO864" s="1"/>
      <c r="RHP864" s="1"/>
      <c r="RHQ864" s="1"/>
      <c r="RHR864" s="1"/>
      <c r="RHS864" s="1"/>
      <c r="RHT864" s="1"/>
      <c r="RHU864" s="1"/>
      <c r="RHV864" s="1"/>
      <c r="RHW864" s="1"/>
      <c r="RHX864" s="1"/>
      <c r="RHY864" s="1"/>
      <c r="RHZ864" s="1"/>
      <c r="RIA864" s="1"/>
      <c r="RIB864" s="1"/>
      <c r="RIC864" s="1"/>
      <c r="RID864" s="1"/>
      <c r="RIE864" s="1"/>
      <c r="RIF864" s="1"/>
      <c r="RIG864" s="1"/>
      <c r="RIH864" s="1"/>
      <c r="RII864" s="1"/>
      <c r="RIJ864" s="1"/>
      <c r="RIK864" s="1"/>
      <c r="RIL864" s="1"/>
      <c r="RIM864" s="1"/>
      <c r="RIN864" s="1"/>
      <c r="RIO864" s="1"/>
      <c r="RIP864" s="1"/>
      <c r="RIQ864" s="1"/>
      <c r="RIR864" s="1"/>
      <c r="RIS864" s="1"/>
      <c r="RIT864" s="1"/>
      <c r="RIU864" s="1"/>
      <c r="RIV864" s="1"/>
      <c r="RIW864" s="1"/>
      <c r="RIX864" s="1"/>
      <c r="RIY864" s="1"/>
      <c r="RIZ864" s="1"/>
      <c r="RJA864" s="1"/>
      <c r="RJB864" s="1"/>
      <c r="RJC864" s="1"/>
      <c r="RJD864" s="1"/>
      <c r="RJE864" s="1"/>
      <c r="RJF864" s="1"/>
      <c r="RJG864" s="1"/>
      <c r="RJH864" s="1"/>
      <c r="RJI864" s="1"/>
      <c r="RJJ864" s="1"/>
      <c r="RJK864" s="1"/>
      <c r="RJL864" s="1"/>
      <c r="RJM864" s="1"/>
      <c r="RJN864" s="1"/>
      <c r="RJO864" s="1"/>
      <c r="RJP864" s="1"/>
      <c r="RJQ864" s="1"/>
      <c r="RJR864" s="1"/>
      <c r="RJS864" s="1"/>
      <c r="RJT864" s="1"/>
      <c r="RJU864" s="1"/>
      <c r="RJV864" s="1"/>
      <c r="RJW864" s="1"/>
      <c r="RJX864" s="1"/>
      <c r="RJY864" s="1"/>
      <c r="RJZ864" s="1"/>
      <c r="RKA864" s="1"/>
      <c r="RKB864" s="1"/>
      <c r="RKC864" s="1"/>
      <c r="RKD864" s="1"/>
      <c r="RKE864" s="1"/>
      <c r="RKF864" s="1"/>
      <c r="RKG864" s="1"/>
      <c r="RKH864" s="1"/>
      <c r="RKI864" s="1"/>
      <c r="RKJ864" s="1"/>
      <c r="RKK864" s="1"/>
      <c r="RKL864" s="1"/>
      <c r="RKM864" s="1"/>
      <c r="RKN864" s="1"/>
      <c r="RKO864" s="1"/>
      <c r="RKP864" s="1"/>
      <c r="RKQ864" s="1"/>
      <c r="RKR864" s="1"/>
      <c r="RKS864" s="1"/>
      <c r="RKT864" s="1"/>
      <c r="RKU864" s="1"/>
      <c r="RKV864" s="1"/>
      <c r="RKW864" s="1"/>
      <c r="RKX864" s="1"/>
      <c r="RKY864" s="1"/>
      <c r="RKZ864" s="1"/>
      <c r="RLA864" s="1"/>
      <c r="RLB864" s="1"/>
      <c r="RLC864" s="1"/>
      <c r="RLD864" s="1"/>
      <c r="RLE864" s="1"/>
      <c r="RLF864" s="1"/>
      <c r="RLG864" s="1"/>
      <c r="RLH864" s="1"/>
      <c r="RLI864" s="1"/>
      <c r="RLJ864" s="1"/>
      <c r="RLK864" s="1"/>
      <c r="RLL864" s="1"/>
      <c r="RLM864" s="1"/>
      <c r="RLN864" s="1"/>
      <c r="RLO864" s="1"/>
      <c r="RLP864" s="1"/>
      <c r="RLQ864" s="1"/>
      <c r="RLR864" s="1"/>
      <c r="RLS864" s="1"/>
      <c r="RLT864" s="1"/>
      <c r="RLU864" s="1"/>
      <c r="RLV864" s="1"/>
      <c r="RLW864" s="1"/>
      <c r="RLX864" s="1"/>
      <c r="RLY864" s="1"/>
      <c r="RLZ864" s="1"/>
      <c r="RMA864" s="1"/>
      <c r="RMB864" s="1"/>
      <c r="RMC864" s="1"/>
      <c r="RMD864" s="1"/>
      <c r="RME864" s="1"/>
      <c r="RMF864" s="1"/>
      <c r="RMG864" s="1"/>
      <c r="RMH864" s="1"/>
      <c r="RMI864" s="1"/>
      <c r="RMJ864" s="1"/>
      <c r="RMK864" s="1"/>
      <c r="RML864" s="1"/>
      <c r="RMM864" s="1"/>
      <c r="RMN864" s="1"/>
      <c r="RMO864" s="1"/>
      <c r="RMP864" s="1"/>
      <c r="RMQ864" s="1"/>
      <c r="RMR864" s="1"/>
      <c r="RMS864" s="1"/>
      <c r="RMT864" s="1"/>
      <c r="RMU864" s="1"/>
      <c r="RMV864" s="1"/>
      <c r="RMW864" s="1"/>
      <c r="RMX864" s="1"/>
      <c r="RMY864" s="1"/>
      <c r="RMZ864" s="1"/>
      <c r="RNA864" s="1"/>
      <c r="RNB864" s="1"/>
      <c r="RNC864" s="1"/>
      <c r="RND864" s="1"/>
      <c r="RNE864" s="1"/>
      <c r="RNF864" s="1"/>
      <c r="RNG864" s="1"/>
      <c r="RNH864" s="1"/>
      <c r="RNI864" s="1"/>
      <c r="RNJ864" s="1"/>
      <c r="RNK864" s="1"/>
      <c r="RNL864" s="1"/>
      <c r="RNM864" s="1"/>
      <c r="RNN864" s="1"/>
      <c r="RNO864" s="1"/>
      <c r="RNP864" s="1"/>
      <c r="RNQ864" s="1"/>
      <c r="RNR864" s="1"/>
      <c r="RNS864" s="1"/>
      <c r="RNT864" s="1"/>
      <c r="RNU864" s="1"/>
      <c r="RNV864" s="1"/>
      <c r="RNW864" s="1"/>
      <c r="RNX864" s="1"/>
      <c r="RNY864" s="1"/>
      <c r="RNZ864" s="1"/>
      <c r="ROA864" s="1"/>
      <c r="ROB864" s="1"/>
      <c r="ROC864" s="1"/>
      <c r="ROD864" s="1"/>
      <c r="ROE864" s="1"/>
      <c r="ROF864" s="1"/>
      <c r="ROG864" s="1"/>
      <c r="ROH864" s="1"/>
      <c r="ROI864" s="1"/>
      <c r="ROJ864" s="1"/>
      <c r="ROK864" s="1"/>
      <c r="ROL864" s="1"/>
      <c r="ROM864" s="1"/>
      <c r="RON864" s="1"/>
      <c r="ROO864" s="1"/>
      <c r="ROP864" s="1"/>
      <c r="ROQ864" s="1"/>
      <c r="ROR864" s="1"/>
      <c r="ROS864" s="1"/>
      <c r="ROT864" s="1"/>
      <c r="ROU864" s="1"/>
      <c r="ROV864" s="1"/>
      <c r="ROW864" s="1"/>
      <c r="ROX864" s="1"/>
      <c r="ROY864" s="1"/>
      <c r="ROZ864" s="1"/>
      <c r="RPA864" s="1"/>
      <c r="RPB864" s="1"/>
      <c r="RPC864" s="1"/>
      <c r="RPD864" s="1"/>
      <c r="RPE864" s="1"/>
      <c r="RPF864" s="1"/>
      <c r="RPG864" s="1"/>
      <c r="RPH864" s="1"/>
      <c r="RPI864" s="1"/>
      <c r="RPJ864" s="1"/>
      <c r="RPK864" s="1"/>
      <c r="RPL864" s="1"/>
      <c r="RPM864" s="1"/>
      <c r="RPN864" s="1"/>
      <c r="RPO864" s="1"/>
      <c r="RPP864" s="1"/>
      <c r="RPQ864" s="1"/>
      <c r="RPR864" s="1"/>
      <c r="RPS864" s="1"/>
      <c r="RPT864" s="1"/>
      <c r="RPU864" s="1"/>
      <c r="RPV864" s="1"/>
      <c r="RPW864" s="1"/>
      <c r="RPX864" s="1"/>
      <c r="RPY864" s="1"/>
      <c r="RPZ864" s="1"/>
      <c r="RQA864" s="1"/>
      <c r="RQB864" s="1"/>
      <c r="RQC864" s="1"/>
      <c r="RQD864" s="1"/>
      <c r="RQE864" s="1"/>
      <c r="RQF864" s="1"/>
      <c r="RQG864" s="1"/>
      <c r="RQH864" s="1"/>
      <c r="RQI864" s="1"/>
      <c r="RQJ864" s="1"/>
      <c r="RQK864" s="1"/>
      <c r="RQL864" s="1"/>
      <c r="RQM864" s="1"/>
      <c r="RQN864" s="1"/>
      <c r="RQO864" s="1"/>
      <c r="RQP864" s="1"/>
      <c r="RQQ864" s="1"/>
      <c r="RQR864" s="1"/>
      <c r="RQS864" s="1"/>
      <c r="RQT864" s="1"/>
      <c r="RQU864" s="1"/>
      <c r="RQV864" s="1"/>
      <c r="RQW864" s="1"/>
      <c r="RQX864" s="1"/>
      <c r="RQY864" s="1"/>
      <c r="RQZ864" s="1"/>
      <c r="RRA864" s="1"/>
      <c r="RRB864" s="1"/>
      <c r="RRC864" s="1"/>
      <c r="RRD864" s="1"/>
      <c r="RRE864" s="1"/>
      <c r="RRF864" s="1"/>
      <c r="RRG864" s="1"/>
      <c r="RRH864" s="1"/>
      <c r="RRI864" s="1"/>
      <c r="RRJ864" s="1"/>
      <c r="RRK864" s="1"/>
      <c r="RRL864" s="1"/>
      <c r="RRM864" s="1"/>
      <c r="RRN864" s="1"/>
      <c r="RRO864" s="1"/>
      <c r="RRP864" s="1"/>
      <c r="RRQ864" s="1"/>
      <c r="RRR864" s="1"/>
      <c r="RRS864" s="1"/>
      <c r="RRT864" s="1"/>
      <c r="RRU864" s="1"/>
      <c r="RRV864" s="1"/>
      <c r="RRW864" s="1"/>
      <c r="RRX864" s="1"/>
      <c r="RRY864" s="1"/>
      <c r="RRZ864" s="1"/>
      <c r="RSA864" s="1"/>
      <c r="RSB864" s="1"/>
      <c r="RSC864" s="1"/>
      <c r="RSD864" s="1"/>
      <c r="RSE864" s="1"/>
      <c r="RSF864" s="1"/>
      <c r="RSG864" s="1"/>
      <c r="RSH864" s="1"/>
      <c r="RSI864" s="1"/>
      <c r="RSJ864" s="1"/>
      <c r="RSK864" s="1"/>
      <c r="RSL864" s="1"/>
      <c r="RSM864" s="1"/>
      <c r="RSN864" s="1"/>
      <c r="RSO864" s="1"/>
      <c r="RSP864" s="1"/>
      <c r="RSQ864" s="1"/>
      <c r="RSR864" s="1"/>
      <c r="RSS864" s="1"/>
      <c r="RST864" s="1"/>
      <c r="RSU864" s="1"/>
      <c r="RSV864" s="1"/>
      <c r="RSW864" s="1"/>
      <c r="RSX864" s="1"/>
      <c r="RSY864" s="1"/>
      <c r="RSZ864" s="1"/>
      <c r="RTA864" s="1"/>
      <c r="RTB864" s="1"/>
      <c r="RTC864" s="1"/>
      <c r="RTD864" s="1"/>
      <c r="RTE864" s="1"/>
      <c r="RTF864" s="1"/>
      <c r="RTG864" s="1"/>
      <c r="RTH864" s="1"/>
      <c r="RTI864" s="1"/>
      <c r="RTJ864" s="1"/>
      <c r="RTK864" s="1"/>
      <c r="RTL864" s="1"/>
      <c r="RTM864" s="1"/>
      <c r="RTN864" s="1"/>
      <c r="RTO864" s="1"/>
      <c r="RTP864" s="1"/>
      <c r="RTQ864" s="1"/>
      <c r="RTR864" s="1"/>
      <c r="RTS864" s="1"/>
      <c r="RTT864" s="1"/>
      <c r="RTU864" s="1"/>
      <c r="RTV864" s="1"/>
      <c r="RTW864" s="1"/>
      <c r="RTX864" s="1"/>
      <c r="RTY864" s="1"/>
      <c r="RTZ864" s="1"/>
      <c r="RUA864" s="1"/>
      <c r="RUB864" s="1"/>
      <c r="RUC864" s="1"/>
      <c r="RUD864" s="1"/>
      <c r="RUE864" s="1"/>
      <c r="RUF864" s="1"/>
      <c r="RUG864" s="1"/>
      <c r="RUH864" s="1"/>
      <c r="RUI864" s="1"/>
      <c r="RUJ864" s="1"/>
      <c r="RUK864" s="1"/>
      <c r="RUL864" s="1"/>
      <c r="RUM864" s="1"/>
      <c r="RUN864" s="1"/>
      <c r="RUO864" s="1"/>
      <c r="RUP864" s="1"/>
      <c r="RUQ864" s="1"/>
      <c r="RUR864" s="1"/>
      <c r="RUS864" s="1"/>
      <c r="RUT864" s="1"/>
      <c r="RUU864" s="1"/>
      <c r="RUV864" s="1"/>
      <c r="RUW864" s="1"/>
      <c r="RUX864" s="1"/>
      <c r="RUY864" s="1"/>
      <c r="RUZ864" s="1"/>
      <c r="RVA864" s="1"/>
      <c r="RVB864" s="1"/>
      <c r="RVC864" s="1"/>
      <c r="RVD864" s="1"/>
      <c r="RVE864" s="1"/>
      <c r="RVF864" s="1"/>
      <c r="RVG864" s="1"/>
      <c r="RVH864" s="1"/>
      <c r="RVI864" s="1"/>
      <c r="RVJ864" s="1"/>
      <c r="RVK864" s="1"/>
      <c r="RVL864" s="1"/>
      <c r="RVM864" s="1"/>
      <c r="RVN864" s="1"/>
      <c r="RVO864" s="1"/>
      <c r="RVP864" s="1"/>
      <c r="RVQ864" s="1"/>
      <c r="RVR864" s="1"/>
      <c r="RVS864" s="1"/>
      <c r="RVT864" s="1"/>
      <c r="RVU864" s="1"/>
      <c r="RVV864" s="1"/>
      <c r="RVW864" s="1"/>
      <c r="RVX864" s="1"/>
      <c r="RVY864" s="1"/>
      <c r="RVZ864" s="1"/>
      <c r="RWA864" s="1"/>
      <c r="RWB864" s="1"/>
      <c r="RWC864" s="1"/>
      <c r="RWD864" s="1"/>
      <c r="RWE864" s="1"/>
      <c r="RWF864" s="1"/>
      <c r="RWG864" s="1"/>
      <c r="RWH864" s="1"/>
      <c r="RWI864" s="1"/>
      <c r="RWJ864" s="1"/>
      <c r="RWK864" s="1"/>
      <c r="RWL864" s="1"/>
      <c r="RWM864" s="1"/>
      <c r="RWN864" s="1"/>
      <c r="RWO864" s="1"/>
      <c r="RWP864" s="1"/>
      <c r="RWQ864" s="1"/>
      <c r="RWR864" s="1"/>
      <c r="RWS864" s="1"/>
      <c r="RWT864" s="1"/>
      <c r="RWU864" s="1"/>
      <c r="RWV864" s="1"/>
      <c r="RWW864" s="1"/>
      <c r="RWX864" s="1"/>
      <c r="RWY864" s="1"/>
      <c r="RWZ864" s="1"/>
      <c r="RXA864" s="1"/>
      <c r="RXB864" s="1"/>
      <c r="RXC864" s="1"/>
      <c r="RXD864" s="1"/>
      <c r="RXE864" s="1"/>
      <c r="RXF864" s="1"/>
      <c r="RXG864" s="1"/>
      <c r="RXH864" s="1"/>
      <c r="RXI864" s="1"/>
      <c r="RXJ864" s="1"/>
      <c r="RXK864" s="1"/>
      <c r="RXL864" s="1"/>
      <c r="RXM864" s="1"/>
      <c r="RXN864" s="1"/>
      <c r="RXO864" s="1"/>
      <c r="RXP864" s="1"/>
      <c r="RXQ864" s="1"/>
      <c r="RXR864" s="1"/>
      <c r="RXS864" s="1"/>
      <c r="RXT864" s="1"/>
      <c r="RXU864" s="1"/>
      <c r="RXV864" s="1"/>
      <c r="RXW864" s="1"/>
      <c r="RXX864" s="1"/>
      <c r="RXY864" s="1"/>
      <c r="RXZ864" s="1"/>
      <c r="RYA864" s="1"/>
      <c r="RYB864" s="1"/>
      <c r="RYC864" s="1"/>
      <c r="RYD864" s="1"/>
      <c r="RYE864" s="1"/>
      <c r="RYF864" s="1"/>
      <c r="RYG864" s="1"/>
      <c r="RYH864" s="1"/>
      <c r="RYI864" s="1"/>
      <c r="RYJ864" s="1"/>
      <c r="RYK864" s="1"/>
      <c r="RYL864" s="1"/>
      <c r="RYM864" s="1"/>
      <c r="RYN864" s="1"/>
      <c r="RYO864" s="1"/>
      <c r="RYP864" s="1"/>
      <c r="RYQ864" s="1"/>
      <c r="RYR864" s="1"/>
      <c r="RYS864" s="1"/>
      <c r="RYT864" s="1"/>
      <c r="RYU864" s="1"/>
      <c r="RYV864" s="1"/>
      <c r="RYW864" s="1"/>
      <c r="RYX864" s="1"/>
      <c r="RYY864" s="1"/>
      <c r="RYZ864" s="1"/>
      <c r="RZA864" s="1"/>
      <c r="RZB864" s="1"/>
      <c r="RZC864" s="1"/>
      <c r="RZD864" s="1"/>
      <c r="RZE864" s="1"/>
      <c r="RZF864" s="1"/>
      <c r="RZG864" s="1"/>
      <c r="RZH864" s="1"/>
      <c r="RZI864" s="1"/>
      <c r="RZJ864" s="1"/>
      <c r="RZK864" s="1"/>
      <c r="RZL864" s="1"/>
      <c r="RZM864" s="1"/>
      <c r="RZN864" s="1"/>
      <c r="RZO864" s="1"/>
      <c r="RZP864" s="1"/>
      <c r="RZQ864" s="1"/>
      <c r="RZR864" s="1"/>
      <c r="RZS864" s="1"/>
      <c r="RZT864" s="1"/>
      <c r="RZU864" s="1"/>
      <c r="RZV864" s="1"/>
      <c r="RZW864" s="1"/>
      <c r="RZX864" s="1"/>
      <c r="RZY864" s="1"/>
      <c r="RZZ864" s="1"/>
      <c r="SAA864" s="1"/>
      <c r="SAB864" s="1"/>
      <c r="SAC864" s="1"/>
      <c r="SAD864" s="1"/>
      <c r="SAE864" s="1"/>
      <c r="SAF864" s="1"/>
      <c r="SAG864" s="1"/>
      <c r="SAH864" s="1"/>
      <c r="SAI864" s="1"/>
      <c r="SAJ864" s="1"/>
      <c r="SAK864" s="1"/>
      <c r="SAL864" s="1"/>
      <c r="SAM864" s="1"/>
      <c r="SAN864" s="1"/>
      <c r="SAO864" s="1"/>
      <c r="SAP864" s="1"/>
      <c r="SAQ864" s="1"/>
      <c r="SAR864" s="1"/>
      <c r="SAS864" s="1"/>
      <c r="SAT864" s="1"/>
      <c r="SAU864" s="1"/>
      <c r="SAV864" s="1"/>
      <c r="SAW864" s="1"/>
      <c r="SAX864" s="1"/>
      <c r="SAY864" s="1"/>
      <c r="SAZ864" s="1"/>
      <c r="SBA864" s="1"/>
      <c r="SBB864" s="1"/>
      <c r="SBC864" s="1"/>
      <c r="SBD864" s="1"/>
      <c r="SBE864" s="1"/>
      <c r="SBF864" s="1"/>
      <c r="SBG864" s="1"/>
      <c r="SBH864" s="1"/>
      <c r="SBI864" s="1"/>
      <c r="SBJ864" s="1"/>
      <c r="SBK864" s="1"/>
      <c r="SBL864" s="1"/>
      <c r="SBM864" s="1"/>
      <c r="SBN864" s="1"/>
      <c r="SBO864" s="1"/>
      <c r="SBP864" s="1"/>
      <c r="SBQ864" s="1"/>
      <c r="SBR864" s="1"/>
      <c r="SBS864" s="1"/>
      <c r="SBT864" s="1"/>
      <c r="SBU864" s="1"/>
      <c r="SBV864" s="1"/>
      <c r="SBW864" s="1"/>
      <c r="SBX864" s="1"/>
      <c r="SBY864" s="1"/>
      <c r="SBZ864" s="1"/>
      <c r="SCA864" s="1"/>
      <c r="SCB864" s="1"/>
      <c r="SCC864" s="1"/>
      <c r="SCD864" s="1"/>
      <c r="SCE864" s="1"/>
      <c r="SCF864" s="1"/>
      <c r="SCG864" s="1"/>
      <c r="SCH864" s="1"/>
      <c r="SCI864" s="1"/>
      <c r="SCJ864" s="1"/>
      <c r="SCK864" s="1"/>
      <c r="SCL864" s="1"/>
      <c r="SCM864" s="1"/>
      <c r="SCN864" s="1"/>
      <c r="SCO864" s="1"/>
      <c r="SCP864" s="1"/>
      <c r="SCQ864" s="1"/>
      <c r="SCR864" s="1"/>
      <c r="SCS864" s="1"/>
      <c r="SCT864" s="1"/>
      <c r="SCU864" s="1"/>
      <c r="SCV864" s="1"/>
      <c r="SCW864" s="1"/>
      <c r="SCX864" s="1"/>
      <c r="SCY864" s="1"/>
      <c r="SCZ864" s="1"/>
      <c r="SDA864" s="1"/>
      <c r="SDB864" s="1"/>
      <c r="SDC864" s="1"/>
      <c r="SDD864" s="1"/>
      <c r="SDE864" s="1"/>
      <c r="SDF864" s="1"/>
      <c r="SDG864" s="1"/>
      <c r="SDH864" s="1"/>
      <c r="SDI864" s="1"/>
      <c r="SDJ864" s="1"/>
      <c r="SDK864" s="1"/>
      <c r="SDL864" s="1"/>
      <c r="SDM864" s="1"/>
      <c r="SDN864" s="1"/>
      <c r="SDO864" s="1"/>
      <c r="SDP864" s="1"/>
      <c r="SDQ864" s="1"/>
      <c r="SDR864" s="1"/>
      <c r="SDS864" s="1"/>
      <c r="SDT864" s="1"/>
      <c r="SDU864" s="1"/>
      <c r="SDV864" s="1"/>
      <c r="SDW864" s="1"/>
      <c r="SDX864" s="1"/>
      <c r="SDY864" s="1"/>
      <c r="SDZ864" s="1"/>
      <c r="SEA864" s="1"/>
      <c r="SEB864" s="1"/>
      <c r="SEC864" s="1"/>
      <c r="SED864" s="1"/>
      <c r="SEE864" s="1"/>
      <c r="SEF864" s="1"/>
      <c r="SEG864" s="1"/>
      <c r="SEH864" s="1"/>
      <c r="SEI864" s="1"/>
      <c r="SEJ864" s="1"/>
      <c r="SEK864" s="1"/>
      <c r="SEL864" s="1"/>
      <c r="SEM864" s="1"/>
      <c r="SEN864" s="1"/>
      <c r="SEO864" s="1"/>
      <c r="SEP864" s="1"/>
      <c r="SEQ864" s="1"/>
      <c r="SER864" s="1"/>
      <c r="SES864" s="1"/>
      <c r="SET864" s="1"/>
      <c r="SEU864" s="1"/>
      <c r="SEV864" s="1"/>
      <c r="SEW864" s="1"/>
      <c r="SEX864" s="1"/>
      <c r="SEY864" s="1"/>
      <c r="SEZ864" s="1"/>
      <c r="SFA864" s="1"/>
      <c r="SFB864" s="1"/>
      <c r="SFC864" s="1"/>
      <c r="SFD864" s="1"/>
      <c r="SFE864" s="1"/>
      <c r="SFF864" s="1"/>
      <c r="SFG864" s="1"/>
      <c r="SFH864" s="1"/>
      <c r="SFI864" s="1"/>
      <c r="SFJ864" s="1"/>
      <c r="SFK864" s="1"/>
      <c r="SFL864" s="1"/>
      <c r="SFM864" s="1"/>
      <c r="SFN864" s="1"/>
      <c r="SFO864" s="1"/>
      <c r="SFP864" s="1"/>
      <c r="SFQ864" s="1"/>
      <c r="SFR864" s="1"/>
      <c r="SFS864" s="1"/>
      <c r="SFT864" s="1"/>
      <c r="SFU864" s="1"/>
      <c r="SFV864" s="1"/>
      <c r="SFW864" s="1"/>
      <c r="SFX864" s="1"/>
      <c r="SFY864" s="1"/>
      <c r="SFZ864" s="1"/>
      <c r="SGA864" s="1"/>
      <c r="SGB864" s="1"/>
      <c r="SGC864" s="1"/>
      <c r="SGD864" s="1"/>
      <c r="SGE864" s="1"/>
      <c r="SGF864" s="1"/>
      <c r="SGG864" s="1"/>
      <c r="SGH864" s="1"/>
      <c r="SGI864" s="1"/>
      <c r="SGJ864" s="1"/>
      <c r="SGK864" s="1"/>
      <c r="SGL864" s="1"/>
      <c r="SGM864" s="1"/>
      <c r="SGN864" s="1"/>
      <c r="SGO864" s="1"/>
      <c r="SGP864" s="1"/>
      <c r="SGQ864" s="1"/>
      <c r="SGR864" s="1"/>
      <c r="SGS864" s="1"/>
      <c r="SGT864" s="1"/>
      <c r="SGU864" s="1"/>
      <c r="SGV864" s="1"/>
      <c r="SGW864" s="1"/>
      <c r="SGX864" s="1"/>
      <c r="SGY864" s="1"/>
      <c r="SGZ864" s="1"/>
      <c r="SHA864" s="1"/>
      <c r="SHB864" s="1"/>
      <c r="SHC864" s="1"/>
      <c r="SHD864" s="1"/>
      <c r="SHE864" s="1"/>
      <c r="SHF864" s="1"/>
      <c r="SHG864" s="1"/>
      <c r="SHH864" s="1"/>
      <c r="SHI864" s="1"/>
      <c r="SHJ864" s="1"/>
      <c r="SHK864" s="1"/>
      <c r="SHL864" s="1"/>
      <c r="SHM864" s="1"/>
      <c r="SHN864" s="1"/>
      <c r="SHO864" s="1"/>
      <c r="SHP864" s="1"/>
      <c r="SHQ864" s="1"/>
      <c r="SHR864" s="1"/>
      <c r="SHS864" s="1"/>
      <c r="SHT864" s="1"/>
      <c r="SHU864" s="1"/>
      <c r="SHV864" s="1"/>
      <c r="SHW864" s="1"/>
      <c r="SHX864" s="1"/>
      <c r="SHY864" s="1"/>
      <c r="SHZ864" s="1"/>
      <c r="SIA864" s="1"/>
      <c r="SIB864" s="1"/>
      <c r="SIC864" s="1"/>
      <c r="SID864" s="1"/>
      <c r="SIE864" s="1"/>
      <c r="SIF864" s="1"/>
      <c r="SIG864" s="1"/>
      <c r="SIH864" s="1"/>
      <c r="SII864" s="1"/>
      <c r="SIJ864" s="1"/>
      <c r="SIK864" s="1"/>
      <c r="SIL864" s="1"/>
      <c r="SIM864" s="1"/>
      <c r="SIN864" s="1"/>
      <c r="SIO864" s="1"/>
      <c r="SIP864" s="1"/>
      <c r="SIQ864" s="1"/>
      <c r="SIR864" s="1"/>
      <c r="SIS864" s="1"/>
      <c r="SIT864" s="1"/>
      <c r="SIU864" s="1"/>
      <c r="SIV864" s="1"/>
      <c r="SIW864" s="1"/>
      <c r="SIX864" s="1"/>
      <c r="SIY864" s="1"/>
      <c r="SIZ864" s="1"/>
      <c r="SJA864" s="1"/>
      <c r="SJB864" s="1"/>
      <c r="SJC864" s="1"/>
      <c r="SJD864" s="1"/>
      <c r="SJE864" s="1"/>
      <c r="SJF864" s="1"/>
      <c r="SJG864" s="1"/>
      <c r="SJH864" s="1"/>
      <c r="SJI864" s="1"/>
      <c r="SJJ864" s="1"/>
      <c r="SJK864" s="1"/>
      <c r="SJL864" s="1"/>
      <c r="SJM864" s="1"/>
      <c r="SJN864" s="1"/>
      <c r="SJO864" s="1"/>
      <c r="SJP864" s="1"/>
      <c r="SJQ864" s="1"/>
      <c r="SJR864" s="1"/>
      <c r="SJS864" s="1"/>
      <c r="SJT864" s="1"/>
      <c r="SJU864" s="1"/>
      <c r="SJV864" s="1"/>
      <c r="SJW864" s="1"/>
      <c r="SJX864" s="1"/>
      <c r="SJY864" s="1"/>
      <c r="SJZ864" s="1"/>
      <c r="SKA864" s="1"/>
      <c r="SKB864" s="1"/>
      <c r="SKC864" s="1"/>
      <c r="SKD864" s="1"/>
      <c r="SKE864" s="1"/>
      <c r="SKF864" s="1"/>
      <c r="SKG864" s="1"/>
      <c r="SKH864" s="1"/>
      <c r="SKI864" s="1"/>
      <c r="SKJ864" s="1"/>
      <c r="SKK864" s="1"/>
      <c r="SKL864" s="1"/>
      <c r="SKM864" s="1"/>
      <c r="SKN864" s="1"/>
      <c r="SKO864" s="1"/>
      <c r="SKP864" s="1"/>
      <c r="SKQ864" s="1"/>
      <c r="SKR864" s="1"/>
      <c r="SKS864" s="1"/>
      <c r="SKT864" s="1"/>
      <c r="SKU864" s="1"/>
      <c r="SKV864" s="1"/>
      <c r="SKW864" s="1"/>
      <c r="SKX864" s="1"/>
      <c r="SKY864" s="1"/>
      <c r="SKZ864" s="1"/>
      <c r="SLA864" s="1"/>
      <c r="SLB864" s="1"/>
      <c r="SLC864" s="1"/>
      <c r="SLD864" s="1"/>
      <c r="SLE864" s="1"/>
      <c r="SLF864" s="1"/>
      <c r="SLG864" s="1"/>
      <c r="SLH864" s="1"/>
      <c r="SLI864" s="1"/>
      <c r="SLJ864" s="1"/>
      <c r="SLK864" s="1"/>
      <c r="SLL864" s="1"/>
      <c r="SLM864" s="1"/>
      <c r="SLN864" s="1"/>
      <c r="SLO864" s="1"/>
      <c r="SLP864" s="1"/>
      <c r="SLQ864" s="1"/>
      <c r="SLR864" s="1"/>
      <c r="SLS864" s="1"/>
      <c r="SLT864" s="1"/>
      <c r="SLU864" s="1"/>
      <c r="SLV864" s="1"/>
      <c r="SLW864" s="1"/>
      <c r="SLX864" s="1"/>
      <c r="SLY864" s="1"/>
      <c r="SLZ864" s="1"/>
      <c r="SMA864" s="1"/>
      <c r="SMB864" s="1"/>
      <c r="SMC864" s="1"/>
      <c r="SMD864" s="1"/>
      <c r="SME864" s="1"/>
      <c r="SMF864" s="1"/>
      <c r="SMG864" s="1"/>
      <c r="SMH864" s="1"/>
      <c r="SMI864" s="1"/>
      <c r="SMJ864" s="1"/>
      <c r="SMK864" s="1"/>
      <c r="SML864" s="1"/>
      <c r="SMM864" s="1"/>
      <c r="SMN864" s="1"/>
      <c r="SMO864" s="1"/>
      <c r="SMP864" s="1"/>
      <c r="SMQ864" s="1"/>
      <c r="SMR864" s="1"/>
      <c r="SMS864" s="1"/>
      <c r="SMT864" s="1"/>
      <c r="SMU864" s="1"/>
      <c r="SMV864" s="1"/>
      <c r="SMW864" s="1"/>
      <c r="SMX864" s="1"/>
      <c r="SMY864" s="1"/>
      <c r="SMZ864" s="1"/>
      <c r="SNA864" s="1"/>
      <c r="SNB864" s="1"/>
      <c r="SNC864" s="1"/>
      <c r="SND864" s="1"/>
      <c r="SNE864" s="1"/>
      <c r="SNF864" s="1"/>
      <c r="SNG864" s="1"/>
      <c r="SNH864" s="1"/>
      <c r="SNI864" s="1"/>
      <c r="SNJ864" s="1"/>
      <c r="SNK864" s="1"/>
      <c r="SNL864" s="1"/>
      <c r="SNM864" s="1"/>
      <c r="SNN864" s="1"/>
      <c r="SNO864" s="1"/>
      <c r="SNP864" s="1"/>
      <c r="SNQ864" s="1"/>
      <c r="SNR864" s="1"/>
      <c r="SNS864" s="1"/>
      <c r="SNT864" s="1"/>
      <c r="SNU864" s="1"/>
      <c r="SNV864" s="1"/>
      <c r="SNW864" s="1"/>
      <c r="SNX864" s="1"/>
      <c r="SNY864" s="1"/>
      <c r="SNZ864" s="1"/>
      <c r="SOA864" s="1"/>
      <c r="SOB864" s="1"/>
      <c r="SOC864" s="1"/>
      <c r="SOD864" s="1"/>
      <c r="SOE864" s="1"/>
      <c r="SOF864" s="1"/>
      <c r="SOG864" s="1"/>
      <c r="SOH864" s="1"/>
      <c r="SOI864" s="1"/>
      <c r="SOJ864" s="1"/>
      <c r="SOK864" s="1"/>
      <c r="SOL864" s="1"/>
      <c r="SOM864" s="1"/>
      <c r="SON864" s="1"/>
      <c r="SOO864" s="1"/>
      <c r="SOP864" s="1"/>
      <c r="SOQ864" s="1"/>
      <c r="SOR864" s="1"/>
      <c r="SOS864" s="1"/>
      <c r="SOT864" s="1"/>
      <c r="SOU864" s="1"/>
      <c r="SOV864" s="1"/>
      <c r="SOW864" s="1"/>
      <c r="SOX864" s="1"/>
      <c r="SOY864" s="1"/>
      <c r="SOZ864" s="1"/>
      <c r="SPA864" s="1"/>
      <c r="SPB864" s="1"/>
      <c r="SPC864" s="1"/>
      <c r="SPD864" s="1"/>
      <c r="SPE864" s="1"/>
      <c r="SPF864" s="1"/>
      <c r="SPG864" s="1"/>
      <c r="SPH864" s="1"/>
      <c r="SPI864" s="1"/>
      <c r="SPJ864" s="1"/>
      <c r="SPK864" s="1"/>
      <c r="SPL864" s="1"/>
      <c r="SPM864" s="1"/>
      <c r="SPN864" s="1"/>
      <c r="SPO864" s="1"/>
      <c r="SPP864" s="1"/>
      <c r="SPQ864" s="1"/>
      <c r="SPR864" s="1"/>
      <c r="SPS864" s="1"/>
      <c r="SPT864" s="1"/>
      <c r="SPU864" s="1"/>
      <c r="SPV864" s="1"/>
      <c r="SPW864" s="1"/>
      <c r="SPX864" s="1"/>
      <c r="SPY864" s="1"/>
      <c r="SPZ864" s="1"/>
      <c r="SQA864" s="1"/>
      <c r="SQB864" s="1"/>
      <c r="SQC864" s="1"/>
      <c r="SQD864" s="1"/>
      <c r="SQE864" s="1"/>
      <c r="SQF864" s="1"/>
      <c r="SQG864" s="1"/>
      <c r="SQH864" s="1"/>
      <c r="SQI864" s="1"/>
      <c r="SQJ864" s="1"/>
      <c r="SQK864" s="1"/>
      <c r="SQL864" s="1"/>
      <c r="SQM864" s="1"/>
      <c r="SQN864" s="1"/>
      <c r="SQO864" s="1"/>
      <c r="SQP864" s="1"/>
      <c r="SQQ864" s="1"/>
      <c r="SQR864" s="1"/>
      <c r="SQS864" s="1"/>
      <c r="SQT864" s="1"/>
      <c r="SQU864" s="1"/>
      <c r="SQV864" s="1"/>
      <c r="SQW864" s="1"/>
      <c r="SQX864" s="1"/>
      <c r="SQY864" s="1"/>
      <c r="SQZ864" s="1"/>
      <c r="SRA864" s="1"/>
      <c r="SRB864" s="1"/>
      <c r="SRC864" s="1"/>
      <c r="SRD864" s="1"/>
      <c r="SRE864" s="1"/>
      <c r="SRF864" s="1"/>
      <c r="SRG864" s="1"/>
      <c r="SRH864" s="1"/>
      <c r="SRI864" s="1"/>
      <c r="SRJ864" s="1"/>
      <c r="SRK864" s="1"/>
      <c r="SRL864" s="1"/>
      <c r="SRM864" s="1"/>
      <c r="SRN864" s="1"/>
      <c r="SRO864" s="1"/>
      <c r="SRP864" s="1"/>
      <c r="SRQ864" s="1"/>
      <c r="SRR864" s="1"/>
      <c r="SRS864" s="1"/>
      <c r="SRT864" s="1"/>
      <c r="SRU864" s="1"/>
      <c r="SRV864" s="1"/>
      <c r="SRW864" s="1"/>
      <c r="SRX864" s="1"/>
      <c r="SRY864" s="1"/>
      <c r="SRZ864" s="1"/>
      <c r="SSA864" s="1"/>
      <c r="SSB864" s="1"/>
      <c r="SSC864" s="1"/>
      <c r="SSD864" s="1"/>
      <c r="SSE864" s="1"/>
      <c r="SSF864" s="1"/>
      <c r="SSG864" s="1"/>
      <c r="SSH864" s="1"/>
      <c r="SSI864" s="1"/>
      <c r="SSJ864" s="1"/>
      <c r="SSK864" s="1"/>
      <c r="SSL864" s="1"/>
      <c r="SSM864" s="1"/>
      <c r="SSN864" s="1"/>
      <c r="SSO864" s="1"/>
      <c r="SSP864" s="1"/>
      <c r="SSQ864" s="1"/>
      <c r="SSR864" s="1"/>
      <c r="SSS864" s="1"/>
      <c r="SST864" s="1"/>
      <c r="SSU864" s="1"/>
      <c r="SSV864" s="1"/>
      <c r="SSW864" s="1"/>
      <c r="SSX864" s="1"/>
      <c r="SSY864" s="1"/>
      <c r="SSZ864" s="1"/>
      <c r="STA864" s="1"/>
      <c r="STB864" s="1"/>
      <c r="STC864" s="1"/>
      <c r="STD864" s="1"/>
      <c r="STE864" s="1"/>
      <c r="STF864" s="1"/>
      <c r="STG864" s="1"/>
      <c r="STH864" s="1"/>
      <c r="STI864" s="1"/>
      <c r="STJ864" s="1"/>
      <c r="STK864" s="1"/>
      <c r="STL864" s="1"/>
      <c r="STM864" s="1"/>
      <c r="STN864" s="1"/>
      <c r="STO864" s="1"/>
      <c r="STP864" s="1"/>
      <c r="STQ864" s="1"/>
      <c r="STR864" s="1"/>
      <c r="STS864" s="1"/>
      <c r="STT864" s="1"/>
      <c r="STU864" s="1"/>
      <c r="STV864" s="1"/>
      <c r="STW864" s="1"/>
      <c r="STX864" s="1"/>
      <c r="STY864" s="1"/>
      <c r="STZ864" s="1"/>
      <c r="SUA864" s="1"/>
      <c r="SUB864" s="1"/>
      <c r="SUC864" s="1"/>
      <c r="SUD864" s="1"/>
      <c r="SUE864" s="1"/>
      <c r="SUF864" s="1"/>
      <c r="SUG864" s="1"/>
      <c r="SUH864" s="1"/>
      <c r="SUI864" s="1"/>
      <c r="SUJ864" s="1"/>
      <c r="SUK864" s="1"/>
      <c r="SUL864" s="1"/>
      <c r="SUM864" s="1"/>
      <c r="SUN864" s="1"/>
      <c r="SUO864" s="1"/>
      <c r="SUP864" s="1"/>
      <c r="SUQ864" s="1"/>
      <c r="SUR864" s="1"/>
      <c r="SUS864" s="1"/>
      <c r="SUT864" s="1"/>
      <c r="SUU864" s="1"/>
      <c r="SUV864" s="1"/>
      <c r="SUW864" s="1"/>
      <c r="SUX864" s="1"/>
      <c r="SUY864" s="1"/>
      <c r="SUZ864" s="1"/>
      <c r="SVA864" s="1"/>
      <c r="SVB864" s="1"/>
      <c r="SVC864" s="1"/>
      <c r="SVD864" s="1"/>
      <c r="SVE864" s="1"/>
      <c r="SVF864" s="1"/>
      <c r="SVG864" s="1"/>
      <c r="SVH864" s="1"/>
      <c r="SVI864" s="1"/>
      <c r="SVJ864" s="1"/>
      <c r="SVK864" s="1"/>
      <c r="SVL864" s="1"/>
      <c r="SVM864" s="1"/>
      <c r="SVN864" s="1"/>
      <c r="SVO864" s="1"/>
      <c r="SVP864" s="1"/>
      <c r="SVQ864" s="1"/>
      <c r="SVR864" s="1"/>
      <c r="SVS864" s="1"/>
      <c r="SVT864" s="1"/>
      <c r="SVU864" s="1"/>
      <c r="SVV864" s="1"/>
      <c r="SVW864" s="1"/>
      <c r="SVX864" s="1"/>
      <c r="SVY864" s="1"/>
      <c r="SVZ864" s="1"/>
      <c r="SWA864" s="1"/>
      <c r="SWB864" s="1"/>
      <c r="SWC864" s="1"/>
      <c r="SWD864" s="1"/>
      <c r="SWE864" s="1"/>
      <c r="SWF864" s="1"/>
      <c r="SWG864" s="1"/>
      <c r="SWH864" s="1"/>
      <c r="SWI864" s="1"/>
      <c r="SWJ864" s="1"/>
      <c r="SWK864" s="1"/>
      <c r="SWL864" s="1"/>
      <c r="SWM864" s="1"/>
      <c r="SWN864" s="1"/>
      <c r="SWO864" s="1"/>
      <c r="SWP864" s="1"/>
      <c r="SWQ864" s="1"/>
      <c r="SWR864" s="1"/>
      <c r="SWS864" s="1"/>
      <c r="SWT864" s="1"/>
      <c r="SWU864" s="1"/>
      <c r="SWV864" s="1"/>
      <c r="SWW864" s="1"/>
      <c r="SWX864" s="1"/>
      <c r="SWY864" s="1"/>
      <c r="SWZ864" s="1"/>
      <c r="SXA864" s="1"/>
      <c r="SXB864" s="1"/>
      <c r="SXC864" s="1"/>
      <c r="SXD864" s="1"/>
      <c r="SXE864" s="1"/>
      <c r="SXF864" s="1"/>
      <c r="SXG864" s="1"/>
      <c r="SXH864" s="1"/>
      <c r="SXI864" s="1"/>
      <c r="SXJ864" s="1"/>
      <c r="SXK864" s="1"/>
      <c r="SXL864" s="1"/>
      <c r="SXM864" s="1"/>
      <c r="SXN864" s="1"/>
      <c r="SXO864" s="1"/>
      <c r="SXP864" s="1"/>
      <c r="SXQ864" s="1"/>
      <c r="SXR864" s="1"/>
      <c r="SXS864" s="1"/>
      <c r="SXT864" s="1"/>
      <c r="SXU864" s="1"/>
      <c r="SXV864" s="1"/>
      <c r="SXW864" s="1"/>
      <c r="SXX864" s="1"/>
      <c r="SXY864" s="1"/>
      <c r="SXZ864" s="1"/>
      <c r="SYA864" s="1"/>
      <c r="SYB864" s="1"/>
      <c r="SYC864" s="1"/>
      <c r="SYD864" s="1"/>
      <c r="SYE864" s="1"/>
      <c r="SYF864" s="1"/>
      <c r="SYG864" s="1"/>
      <c r="SYH864" s="1"/>
      <c r="SYI864" s="1"/>
      <c r="SYJ864" s="1"/>
      <c r="SYK864" s="1"/>
      <c r="SYL864" s="1"/>
      <c r="SYM864" s="1"/>
      <c r="SYN864" s="1"/>
      <c r="SYO864" s="1"/>
      <c r="SYP864" s="1"/>
      <c r="SYQ864" s="1"/>
      <c r="SYR864" s="1"/>
      <c r="SYS864" s="1"/>
      <c r="SYT864" s="1"/>
      <c r="SYU864" s="1"/>
      <c r="SYV864" s="1"/>
      <c r="SYW864" s="1"/>
      <c r="SYX864" s="1"/>
      <c r="SYY864" s="1"/>
      <c r="SYZ864" s="1"/>
      <c r="SZA864" s="1"/>
      <c r="SZB864" s="1"/>
      <c r="SZC864" s="1"/>
      <c r="SZD864" s="1"/>
      <c r="SZE864" s="1"/>
      <c r="SZF864" s="1"/>
      <c r="SZG864" s="1"/>
      <c r="SZH864" s="1"/>
      <c r="SZI864" s="1"/>
      <c r="SZJ864" s="1"/>
      <c r="SZK864" s="1"/>
      <c r="SZL864" s="1"/>
      <c r="SZM864" s="1"/>
      <c r="SZN864" s="1"/>
      <c r="SZO864" s="1"/>
      <c r="SZP864" s="1"/>
      <c r="SZQ864" s="1"/>
      <c r="SZR864" s="1"/>
      <c r="SZS864" s="1"/>
      <c r="SZT864" s="1"/>
      <c r="SZU864" s="1"/>
      <c r="SZV864" s="1"/>
      <c r="SZW864" s="1"/>
      <c r="SZX864" s="1"/>
      <c r="SZY864" s="1"/>
      <c r="SZZ864" s="1"/>
      <c r="TAA864" s="1"/>
      <c r="TAB864" s="1"/>
      <c r="TAC864" s="1"/>
      <c r="TAD864" s="1"/>
      <c r="TAE864" s="1"/>
      <c r="TAF864" s="1"/>
      <c r="TAG864" s="1"/>
      <c r="TAH864" s="1"/>
      <c r="TAI864" s="1"/>
      <c r="TAJ864" s="1"/>
      <c r="TAK864" s="1"/>
      <c r="TAL864" s="1"/>
      <c r="TAM864" s="1"/>
      <c r="TAN864" s="1"/>
      <c r="TAO864" s="1"/>
      <c r="TAP864" s="1"/>
      <c r="TAQ864" s="1"/>
      <c r="TAR864" s="1"/>
      <c r="TAS864" s="1"/>
      <c r="TAT864" s="1"/>
      <c r="TAU864" s="1"/>
      <c r="TAV864" s="1"/>
      <c r="TAW864" s="1"/>
      <c r="TAX864" s="1"/>
      <c r="TAY864" s="1"/>
      <c r="TAZ864" s="1"/>
      <c r="TBA864" s="1"/>
      <c r="TBB864" s="1"/>
      <c r="TBC864" s="1"/>
      <c r="TBD864" s="1"/>
      <c r="TBE864" s="1"/>
      <c r="TBF864" s="1"/>
      <c r="TBG864" s="1"/>
      <c r="TBH864" s="1"/>
      <c r="TBI864" s="1"/>
      <c r="TBJ864" s="1"/>
      <c r="TBK864" s="1"/>
      <c r="TBL864" s="1"/>
      <c r="TBM864" s="1"/>
      <c r="TBN864" s="1"/>
      <c r="TBO864" s="1"/>
      <c r="TBP864" s="1"/>
      <c r="TBQ864" s="1"/>
      <c r="TBR864" s="1"/>
      <c r="TBS864" s="1"/>
      <c r="TBT864" s="1"/>
      <c r="TBU864" s="1"/>
      <c r="TBV864" s="1"/>
      <c r="TBW864" s="1"/>
      <c r="TBX864" s="1"/>
      <c r="TBY864" s="1"/>
      <c r="TBZ864" s="1"/>
      <c r="TCA864" s="1"/>
      <c r="TCB864" s="1"/>
      <c r="TCC864" s="1"/>
      <c r="TCD864" s="1"/>
      <c r="TCE864" s="1"/>
      <c r="TCF864" s="1"/>
      <c r="TCG864" s="1"/>
      <c r="TCH864" s="1"/>
      <c r="TCI864" s="1"/>
      <c r="TCJ864" s="1"/>
      <c r="TCK864" s="1"/>
      <c r="TCL864" s="1"/>
      <c r="TCM864" s="1"/>
      <c r="TCN864" s="1"/>
      <c r="TCO864" s="1"/>
      <c r="TCP864" s="1"/>
      <c r="TCQ864" s="1"/>
      <c r="TCR864" s="1"/>
      <c r="TCS864" s="1"/>
      <c r="TCT864" s="1"/>
      <c r="TCU864" s="1"/>
      <c r="TCV864" s="1"/>
      <c r="TCW864" s="1"/>
      <c r="TCX864" s="1"/>
      <c r="TCY864" s="1"/>
      <c r="TCZ864" s="1"/>
      <c r="TDA864" s="1"/>
      <c r="TDB864" s="1"/>
      <c r="TDC864" s="1"/>
      <c r="TDD864" s="1"/>
      <c r="TDE864" s="1"/>
      <c r="TDF864" s="1"/>
      <c r="TDG864" s="1"/>
      <c r="TDH864" s="1"/>
      <c r="TDI864" s="1"/>
      <c r="TDJ864" s="1"/>
      <c r="TDK864" s="1"/>
      <c r="TDL864" s="1"/>
      <c r="TDM864" s="1"/>
      <c r="TDN864" s="1"/>
      <c r="TDO864" s="1"/>
      <c r="TDP864" s="1"/>
      <c r="TDQ864" s="1"/>
      <c r="TDR864" s="1"/>
      <c r="TDS864" s="1"/>
      <c r="TDT864" s="1"/>
      <c r="TDU864" s="1"/>
      <c r="TDV864" s="1"/>
      <c r="TDW864" s="1"/>
      <c r="TDX864" s="1"/>
      <c r="TDY864" s="1"/>
      <c r="TDZ864" s="1"/>
      <c r="TEA864" s="1"/>
      <c r="TEB864" s="1"/>
      <c r="TEC864" s="1"/>
      <c r="TED864" s="1"/>
      <c r="TEE864" s="1"/>
      <c r="TEF864" s="1"/>
      <c r="TEG864" s="1"/>
      <c r="TEH864" s="1"/>
      <c r="TEI864" s="1"/>
      <c r="TEJ864" s="1"/>
      <c r="TEK864" s="1"/>
      <c r="TEL864" s="1"/>
      <c r="TEM864" s="1"/>
      <c r="TEN864" s="1"/>
      <c r="TEO864" s="1"/>
      <c r="TEP864" s="1"/>
      <c r="TEQ864" s="1"/>
      <c r="TER864" s="1"/>
      <c r="TES864" s="1"/>
      <c r="TET864" s="1"/>
      <c r="TEU864" s="1"/>
      <c r="TEV864" s="1"/>
      <c r="TEW864" s="1"/>
      <c r="TEX864" s="1"/>
      <c r="TEY864" s="1"/>
      <c r="TEZ864" s="1"/>
      <c r="TFA864" s="1"/>
      <c r="TFB864" s="1"/>
      <c r="TFC864" s="1"/>
      <c r="TFD864" s="1"/>
      <c r="TFE864" s="1"/>
      <c r="TFF864" s="1"/>
      <c r="TFG864" s="1"/>
      <c r="TFH864" s="1"/>
      <c r="TFI864" s="1"/>
      <c r="TFJ864" s="1"/>
      <c r="TFK864" s="1"/>
      <c r="TFL864" s="1"/>
      <c r="TFM864" s="1"/>
      <c r="TFN864" s="1"/>
      <c r="TFO864" s="1"/>
      <c r="TFP864" s="1"/>
      <c r="TFQ864" s="1"/>
      <c r="TFR864" s="1"/>
      <c r="TFS864" s="1"/>
      <c r="TFT864" s="1"/>
      <c r="TFU864" s="1"/>
      <c r="TFV864" s="1"/>
      <c r="TFW864" s="1"/>
      <c r="TFX864" s="1"/>
      <c r="TFY864" s="1"/>
      <c r="TFZ864" s="1"/>
      <c r="TGA864" s="1"/>
      <c r="TGB864" s="1"/>
      <c r="TGC864" s="1"/>
      <c r="TGD864" s="1"/>
      <c r="TGE864" s="1"/>
      <c r="TGF864" s="1"/>
      <c r="TGG864" s="1"/>
      <c r="TGH864" s="1"/>
      <c r="TGI864" s="1"/>
      <c r="TGJ864" s="1"/>
      <c r="TGK864" s="1"/>
      <c r="TGL864" s="1"/>
      <c r="TGM864" s="1"/>
      <c r="TGN864" s="1"/>
      <c r="TGO864" s="1"/>
      <c r="TGP864" s="1"/>
      <c r="TGQ864" s="1"/>
      <c r="TGR864" s="1"/>
      <c r="TGS864" s="1"/>
      <c r="TGT864" s="1"/>
      <c r="TGU864" s="1"/>
      <c r="TGV864" s="1"/>
      <c r="TGW864" s="1"/>
      <c r="TGX864" s="1"/>
      <c r="TGY864" s="1"/>
      <c r="TGZ864" s="1"/>
      <c r="THA864" s="1"/>
      <c r="THB864" s="1"/>
      <c r="THC864" s="1"/>
      <c r="THD864" s="1"/>
      <c r="THE864" s="1"/>
      <c r="THF864" s="1"/>
      <c r="THG864" s="1"/>
      <c r="THH864" s="1"/>
      <c r="THI864" s="1"/>
      <c r="THJ864" s="1"/>
      <c r="THK864" s="1"/>
      <c r="THL864" s="1"/>
      <c r="THM864" s="1"/>
      <c r="THN864" s="1"/>
      <c r="THO864" s="1"/>
      <c r="THP864" s="1"/>
      <c r="THQ864" s="1"/>
      <c r="THR864" s="1"/>
      <c r="THS864" s="1"/>
      <c r="THT864" s="1"/>
      <c r="THU864" s="1"/>
      <c r="THV864" s="1"/>
      <c r="THW864" s="1"/>
      <c r="THX864" s="1"/>
      <c r="THY864" s="1"/>
      <c r="THZ864" s="1"/>
      <c r="TIA864" s="1"/>
      <c r="TIB864" s="1"/>
      <c r="TIC864" s="1"/>
      <c r="TID864" s="1"/>
      <c r="TIE864" s="1"/>
      <c r="TIF864" s="1"/>
      <c r="TIG864" s="1"/>
      <c r="TIH864" s="1"/>
      <c r="TII864" s="1"/>
      <c r="TIJ864" s="1"/>
      <c r="TIK864" s="1"/>
      <c r="TIL864" s="1"/>
      <c r="TIM864" s="1"/>
      <c r="TIN864" s="1"/>
      <c r="TIO864" s="1"/>
      <c r="TIP864" s="1"/>
      <c r="TIQ864" s="1"/>
      <c r="TIR864" s="1"/>
      <c r="TIS864" s="1"/>
      <c r="TIT864" s="1"/>
      <c r="TIU864" s="1"/>
      <c r="TIV864" s="1"/>
      <c r="TIW864" s="1"/>
      <c r="TIX864" s="1"/>
      <c r="TIY864" s="1"/>
      <c r="TIZ864" s="1"/>
      <c r="TJA864" s="1"/>
      <c r="TJB864" s="1"/>
      <c r="TJC864" s="1"/>
      <c r="TJD864" s="1"/>
      <c r="TJE864" s="1"/>
      <c r="TJF864" s="1"/>
      <c r="TJG864" s="1"/>
      <c r="TJH864" s="1"/>
      <c r="TJI864" s="1"/>
      <c r="TJJ864" s="1"/>
      <c r="TJK864" s="1"/>
      <c r="TJL864" s="1"/>
      <c r="TJM864" s="1"/>
      <c r="TJN864" s="1"/>
      <c r="TJO864" s="1"/>
      <c r="TJP864" s="1"/>
      <c r="TJQ864" s="1"/>
      <c r="TJR864" s="1"/>
      <c r="TJS864" s="1"/>
      <c r="TJT864" s="1"/>
      <c r="TJU864" s="1"/>
      <c r="TJV864" s="1"/>
      <c r="TJW864" s="1"/>
      <c r="TJX864" s="1"/>
      <c r="TJY864" s="1"/>
      <c r="TJZ864" s="1"/>
      <c r="TKA864" s="1"/>
      <c r="TKB864" s="1"/>
      <c r="TKC864" s="1"/>
      <c r="TKD864" s="1"/>
      <c r="TKE864" s="1"/>
      <c r="TKF864" s="1"/>
      <c r="TKG864" s="1"/>
      <c r="TKH864" s="1"/>
      <c r="TKI864" s="1"/>
      <c r="TKJ864" s="1"/>
      <c r="TKK864" s="1"/>
      <c r="TKL864" s="1"/>
      <c r="TKM864" s="1"/>
      <c r="TKN864" s="1"/>
      <c r="TKO864" s="1"/>
      <c r="TKP864" s="1"/>
      <c r="TKQ864" s="1"/>
      <c r="TKR864" s="1"/>
      <c r="TKS864" s="1"/>
      <c r="TKT864" s="1"/>
      <c r="TKU864" s="1"/>
      <c r="TKV864" s="1"/>
      <c r="TKW864" s="1"/>
      <c r="TKX864" s="1"/>
      <c r="TKY864" s="1"/>
      <c r="TKZ864" s="1"/>
      <c r="TLA864" s="1"/>
      <c r="TLB864" s="1"/>
      <c r="TLC864" s="1"/>
      <c r="TLD864" s="1"/>
      <c r="TLE864" s="1"/>
      <c r="TLF864" s="1"/>
      <c r="TLG864" s="1"/>
      <c r="TLH864" s="1"/>
      <c r="TLI864" s="1"/>
      <c r="TLJ864" s="1"/>
      <c r="TLK864" s="1"/>
      <c r="TLL864" s="1"/>
      <c r="TLM864" s="1"/>
      <c r="TLN864" s="1"/>
      <c r="TLO864" s="1"/>
      <c r="TLP864" s="1"/>
      <c r="TLQ864" s="1"/>
      <c r="TLR864" s="1"/>
      <c r="TLS864" s="1"/>
      <c r="TLT864" s="1"/>
      <c r="TLU864" s="1"/>
      <c r="TLV864" s="1"/>
      <c r="TLW864" s="1"/>
      <c r="TLX864" s="1"/>
      <c r="TLY864" s="1"/>
      <c r="TLZ864" s="1"/>
      <c r="TMA864" s="1"/>
      <c r="TMB864" s="1"/>
      <c r="TMC864" s="1"/>
      <c r="TMD864" s="1"/>
      <c r="TME864" s="1"/>
      <c r="TMF864" s="1"/>
      <c r="TMG864" s="1"/>
      <c r="TMH864" s="1"/>
      <c r="TMI864" s="1"/>
      <c r="TMJ864" s="1"/>
      <c r="TMK864" s="1"/>
      <c r="TML864" s="1"/>
      <c r="TMM864" s="1"/>
      <c r="TMN864" s="1"/>
      <c r="TMO864" s="1"/>
      <c r="TMP864" s="1"/>
      <c r="TMQ864" s="1"/>
      <c r="TMR864" s="1"/>
      <c r="TMS864" s="1"/>
      <c r="TMT864" s="1"/>
      <c r="TMU864" s="1"/>
      <c r="TMV864" s="1"/>
      <c r="TMW864" s="1"/>
      <c r="TMX864" s="1"/>
      <c r="TMY864" s="1"/>
      <c r="TMZ864" s="1"/>
      <c r="TNA864" s="1"/>
      <c r="TNB864" s="1"/>
      <c r="TNC864" s="1"/>
      <c r="TND864" s="1"/>
      <c r="TNE864" s="1"/>
      <c r="TNF864" s="1"/>
      <c r="TNG864" s="1"/>
      <c r="TNH864" s="1"/>
      <c r="TNI864" s="1"/>
      <c r="TNJ864" s="1"/>
      <c r="TNK864" s="1"/>
      <c r="TNL864" s="1"/>
      <c r="TNM864" s="1"/>
      <c r="TNN864" s="1"/>
      <c r="TNO864" s="1"/>
      <c r="TNP864" s="1"/>
      <c r="TNQ864" s="1"/>
      <c r="TNR864" s="1"/>
      <c r="TNS864" s="1"/>
      <c r="TNT864" s="1"/>
      <c r="TNU864" s="1"/>
      <c r="TNV864" s="1"/>
      <c r="TNW864" s="1"/>
      <c r="TNX864" s="1"/>
      <c r="TNY864" s="1"/>
      <c r="TNZ864" s="1"/>
      <c r="TOA864" s="1"/>
      <c r="TOB864" s="1"/>
      <c r="TOC864" s="1"/>
      <c r="TOD864" s="1"/>
      <c r="TOE864" s="1"/>
      <c r="TOF864" s="1"/>
      <c r="TOG864" s="1"/>
      <c r="TOH864" s="1"/>
      <c r="TOI864" s="1"/>
      <c r="TOJ864" s="1"/>
      <c r="TOK864" s="1"/>
      <c r="TOL864" s="1"/>
      <c r="TOM864" s="1"/>
      <c r="TON864" s="1"/>
      <c r="TOO864" s="1"/>
      <c r="TOP864" s="1"/>
      <c r="TOQ864" s="1"/>
      <c r="TOR864" s="1"/>
      <c r="TOS864" s="1"/>
      <c r="TOT864" s="1"/>
      <c r="TOU864" s="1"/>
      <c r="TOV864" s="1"/>
      <c r="TOW864" s="1"/>
      <c r="TOX864" s="1"/>
      <c r="TOY864" s="1"/>
      <c r="TOZ864" s="1"/>
      <c r="TPA864" s="1"/>
      <c r="TPB864" s="1"/>
      <c r="TPC864" s="1"/>
      <c r="TPD864" s="1"/>
      <c r="TPE864" s="1"/>
      <c r="TPF864" s="1"/>
      <c r="TPG864" s="1"/>
      <c r="TPH864" s="1"/>
      <c r="TPI864" s="1"/>
      <c r="TPJ864" s="1"/>
      <c r="TPK864" s="1"/>
      <c r="TPL864" s="1"/>
      <c r="TPM864" s="1"/>
      <c r="TPN864" s="1"/>
      <c r="TPO864" s="1"/>
      <c r="TPP864" s="1"/>
      <c r="TPQ864" s="1"/>
      <c r="TPR864" s="1"/>
      <c r="TPS864" s="1"/>
      <c r="TPT864" s="1"/>
      <c r="TPU864" s="1"/>
      <c r="TPV864" s="1"/>
      <c r="TPW864" s="1"/>
      <c r="TPX864" s="1"/>
      <c r="TPY864" s="1"/>
      <c r="TPZ864" s="1"/>
      <c r="TQA864" s="1"/>
      <c r="TQB864" s="1"/>
      <c r="TQC864" s="1"/>
      <c r="TQD864" s="1"/>
      <c r="TQE864" s="1"/>
      <c r="TQF864" s="1"/>
      <c r="TQG864" s="1"/>
      <c r="TQH864" s="1"/>
      <c r="TQI864" s="1"/>
      <c r="TQJ864" s="1"/>
      <c r="TQK864" s="1"/>
      <c r="TQL864" s="1"/>
      <c r="TQM864" s="1"/>
      <c r="TQN864" s="1"/>
      <c r="TQO864" s="1"/>
      <c r="TQP864" s="1"/>
      <c r="TQQ864" s="1"/>
      <c r="TQR864" s="1"/>
      <c r="TQS864" s="1"/>
      <c r="TQT864" s="1"/>
      <c r="TQU864" s="1"/>
      <c r="TQV864" s="1"/>
      <c r="TQW864" s="1"/>
      <c r="TQX864" s="1"/>
      <c r="TQY864" s="1"/>
      <c r="TQZ864" s="1"/>
      <c r="TRA864" s="1"/>
      <c r="TRB864" s="1"/>
      <c r="TRC864" s="1"/>
      <c r="TRD864" s="1"/>
      <c r="TRE864" s="1"/>
      <c r="TRF864" s="1"/>
      <c r="TRG864" s="1"/>
      <c r="TRH864" s="1"/>
      <c r="TRI864" s="1"/>
      <c r="TRJ864" s="1"/>
      <c r="TRK864" s="1"/>
      <c r="TRL864" s="1"/>
      <c r="TRM864" s="1"/>
      <c r="TRN864" s="1"/>
      <c r="TRO864" s="1"/>
      <c r="TRP864" s="1"/>
      <c r="TRQ864" s="1"/>
      <c r="TRR864" s="1"/>
      <c r="TRS864" s="1"/>
      <c r="TRT864" s="1"/>
      <c r="TRU864" s="1"/>
      <c r="TRV864" s="1"/>
      <c r="TRW864" s="1"/>
      <c r="TRX864" s="1"/>
      <c r="TRY864" s="1"/>
      <c r="TRZ864" s="1"/>
      <c r="TSA864" s="1"/>
      <c r="TSB864" s="1"/>
      <c r="TSC864" s="1"/>
      <c r="TSD864" s="1"/>
      <c r="TSE864" s="1"/>
      <c r="TSF864" s="1"/>
      <c r="TSG864" s="1"/>
      <c r="TSH864" s="1"/>
      <c r="TSI864" s="1"/>
      <c r="TSJ864" s="1"/>
      <c r="TSK864" s="1"/>
      <c r="TSL864" s="1"/>
      <c r="TSM864" s="1"/>
      <c r="TSN864" s="1"/>
      <c r="TSO864" s="1"/>
      <c r="TSP864" s="1"/>
      <c r="TSQ864" s="1"/>
      <c r="TSR864" s="1"/>
      <c r="TSS864" s="1"/>
      <c r="TST864" s="1"/>
      <c r="TSU864" s="1"/>
      <c r="TSV864" s="1"/>
      <c r="TSW864" s="1"/>
      <c r="TSX864" s="1"/>
      <c r="TSY864" s="1"/>
      <c r="TSZ864" s="1"/>
      <c r="TTA864" s="1"/>
      <c r="TTB864" s="1"/>
      <c r="TTC864" s="1"/>
      <c r="TTD864" s="1"/>
      <c r="TTE864" s="1"/>
      <c r="TTF864" s="1"/>
      <c r="TTG864" s="1"/>
      <c r="TTH864" s="1"/>
      <c r="TTI864" s="1"/>
      <c r="TTJ864" s="1"/>
      <c r="TTK864" s="1"/>
      <c r="TTL864" s="1"/>
      <c r="TTM864" s="1"/>
      <c r="TTN864" s="1"/>
      <c r="TTO864" s="1"/>
      <c r="TTP864" s="1"/>
      <c r="TTQ864" s="1"/>
      <c r="TTR864" s="1"/>
      <c r="TTS864" s="1"/>
      <c r="TTT864" s="1"/>
      <c r="TTU864" s="1"/>
      <c r="TTV864" s="1"/>
      <c r="TTW864" s="1"/>
      <c r="TTX864" s="1"/>
      <c r="TTY864" s="1"/>
      <c r="TTZ864" s="1"/>
      <c r="TUA864" s="1"/>
      <c r="TUB864" s="1"/>
      <c r="TUC864" s="1"/>
      <c r="TUD864" s="1"/>
      <c r="TUE864" s="1"/>
      <c r="TUF864" s="1"/>
      <c r="TUG864" s="1"/>
      <c r="TUH864" s="1"/>
      <c r="TUI864" s="1"/>
      <c r="TUJ864" s="1"/>
      <c r="TUK864" s="1"/>
      <c r="TUL864" s="1"/>
      <c r="TUM864" s="1"/>
      <c r="TUN864" s="1"/>
      <c r="TUO864" s="1"/>
      <c r="TUP864" s="1"/>
      <c r="TUQ864" s="1"/>
      <c r="TUR864" s="1"/>
      <c r="TUS864" s="1"/>
      <c r="TUT864" s="1"/>
      <c r="TUU864" s="1"/>
      <c r="TUV864" s="1"/>
      <c r="TUW864" s="1"/>
      <c r="TUX864" s="1"/>
      <c r="TUY864" s="1"/>
      <c r="TUZ864" s="1"/>
      <c r="TVA864" s="1"/>
      <c r="TVB864" s="1"/>
      <c r="TVC864" s="1"/>
      <c r="TVD864" s="1"/>
      <c r="TVE864" s="1"/>
      <c r="TVF864" s="1"/>
      <c r="TVG864" s="1"/>
      <c r="TVH864" s="1"/>
      <c r="TVI864" s="1"/>
      <c r="TVJ864" s="1"/>
      <c r="TVK864" s="1"/>
      <c r="TVL864" s="1"/>
      <c r="TVM864" s="1"/>
      <c r="TVN864" s="1"/>
      <c r="TVO864" s="1"/>
      <c r="TVP864" s="1"/>
      <c r="TVQ864" s="1"/>
      <c r="TVR864" s="1"/>
      <c r="TVS864" s="1"/>
      <c r="TVT864" s="1"/>
      <c r="TVU864" s="1"/>
      <c r="TVV864" s="1"/>
      <c r="TVW864" s="1"/>
      <c r="TVX864" s="1"/>
      <c r="TVY864" s="1"/>
      <c r="TVZ864" s="1"/>
      <c r="TWA864" s="1"/>
      <c r="TWB864" s="1"/>
      <c r="TWC864" s="1"/>
      <c r="TWD864" s="1"/>
      <c r="TWE864" s="1"/>
      <c r="TWF864" s="1"/>
      <c r="TWG864" s="1"/>
      <c r="TWH864" s="1"/>
      <c r="TWI864" s="1"/>
      <c r="TWJ864" s="1"/>
      <c r="TWK864" s="1"/>
      <c r="TWL864" s="1"/>
      <c r="TWM864" s="1"/>
      <c r="TWN864" s="1"/>
      <c r="TWO864" s="1"/>
      <c r="TWP864" s="1"/>
      <c r="TWQ864" s="1"/>
      <c r="TWR864" s="1"/>
      <c r="TWS864" s="1"/>
      <c r="TWT864" s="1"/>
      <c r="TWU864" s="1"/>
      <c r="TWV864" s="1"/>
      <c r="TWW864" s="1"/>
      <c r="TWX864" s="1"/>
      <c r="TWY864" s="1"/>
      <c r="TWZ864" s="1"/>
      <c r="TXA864" s="1"/>
      <c r="TXB864" s="1"/>
      <c r="TXC864" s="1"/>
      <c r="TXD864" s="1"/>
      <c r="TXE864" s="1"/>
      <c r="TXF864" s="1"/>
      <c r="TXG864" s="1"/>
      <c r="TXH864" s="1"/>
      <c r="TXI864" s="1"/>
      <c r="TXJ864" s="1"/>
      <c r="TXK864" s="1"/>
      <c r="TXL864" s="1"/>
      <c r="TXM864" s="1"/>
      <c r="TXN864" s="1"/>
      <c r="TXO864" s="1"/>
      <c r="TXP864" s="1"/>
      <c r="TXQ864" s="1"/>
      <c r="TXR864" s="1"/>
      <c r="TXS864" s="1"/>
      <c r="TXT864" s="1"/>
      <c r="TXU864" s="1"/>
      <c r="TXV864" s="1"/>
      <c r="TXW864" s="1"/>
      <c r="TXX864" s="1"/>
      <c r="TXY864" s="1"/>
      <c r="TXZ864" s="1"/>
      <c r="TYA864" s="1"/>
      <c r="TYB864" s="1"/>
      <c r="TYC864" s="1"/>
      <c r="TYD864" s="1"/>
      <c r="TYE864" s="1"/>
      <c r="TYF864" s="1"/>
      <c r="TYG864" s="1"/>
      <c r="TYH864" s="1"/>
      <c r="TYI864" s="1"/>
      <c r="TYJ864" s="1"/>
      <c r="TYK864" s="1"/>
      <c r="TYL864" s="1"/>
      <c r="TYM864" s="1"/>
      <c r="TYN864" s="1"/>
      <c r="TYO864" s="1"/>
      <c r="TYP864" s="1"/>
      <c r="TYQ864" s="1"/>
      <c r="TYR864" s="1"/>
      <c r="TYS864" s="1"/>
      <c r="TYT864" s="1"/>
      <c r="TYU864" s="1"/>
      <c r="TYV864" s="1"/>
      <c r="TYW864" s="1"/>
      <c r="TYX864" s="1"/>
      <c r="TYY864" s="1"/>
      <c r="TYZ864" s="1"/>
      <c r="TZA864" s="1"/>
      <c r="TZB864" s="1"/>
      <c r="TZC864" s="1"/>
      <c r="TZD864" s="1"/>
      <c r="TZE864" s="1"/>
      <c r="TZF864" s="1"/>
      <c r="TZG864" s="1"/>
      <c r="TZH864" s="1"/>
      <c r="TZI864" s="1"/>
      <c r="TZJ864" s="1"/>
      <c r="TZK864" s="1"/>
      <c r="TZL864" s="1"/>
      <c r="TZM864" s="1"/>
      <c r="TZN864" s="1"/>
      <c r="TZO864" s="1"/>
      <c r="TZP864" s="1"/>
      <c r="TZQ864" s="1"/>
      <c r="TZR864" s="1"/>
      <c r="TZS864" s="1"/>
      <c r="TZT864" s="1"/>
      <c r="TZU864" s="1"/>
      <c r="TZV864" s="1"/>
      <c r="TZW864" s="1"/>
      <c r="TZX864" s="1"/>
      <c r="TZY864" s="1"/>
      <c r="TZZ864" s="1"/>
      <c r="UAA864" s="1"/>
      <c r="UAB864" s="1"/>
      <c r="UAC864" s="1"/>
      <c r="UAD864" s="1"/>
      <c r="UAE864" s="1"/>
      <c r="UAF864" s="1"/>
      <c r="UAG864" s="1"/>
      <c r="UAH864" s="1"/>
      <c r="UAI864" s="1"/>
      <c r="UAJ864" s="1"/>
      <c r="UAK864" s="1"/>
      <c r="UAL864" s="1"/>
      <c r="UAM864" s="1"/>
      <c r="UAN864" s="1"/>
      <c r="UAO864" s="1"/>
      <c r="UAP864" s="1"/>
      <c r="UAQ864" s="1"/>
      <c r="UAR864" s="1"/>
      <c r="UAS864" s="1"/>
      <c r="UAT864" s="1"/>
      <c r="UAU864" s="1"/>
      <c r="UAV864" s="1"/>
      <c r="UAW864" s="1"/>
      <c r="UAX864" s="1"/>
      <c r="UAY864" s="1"/>
      <c r="UAZ864" s="1"/>
      <c r="UBA864" s="1"/>
      <c r="UBB864" s="1"/>
      <c r="UBC864" s="1"/>
      <c r="UBD864" s="1"/>
      <c r="UBE864" s="1"/>
      <c r="UBF864" s="1"/>
      <c r="UBG864" s="1"/>
      <c r="UBH864" s="1"/>
      <c r="UBI864" s="1"/>
      <c r="UBJ864" s="1"/>
      <c r="UBK864" s="1"/>
      <c r="UBL864" s="1"/>
      <c r="UBM864" s="1"/>
      <c r="UBN864" s="1"/>
      <c r="UBO864" s="1"/>
      <c r="UBP864" s="1"/>
      <c r="UBQ864" s="1"/>
      <c r="UBR864" s="1"/>
      <c r="UBS864" s="1"/>
      <c r="UBT864" s="1"/>
      <c r="UBU864" s="1"/>
      <c r="UBV864" s="1"/>
      <c r="UBW864" s="1"/>
      <c r="UBX864" s="1"/>
      <c r="UBY864" s="1"/>
      <c r="UBZ864" s="1"/>
      <c r="UCA864" s="1"/>
      <c r="UCB864" s="1"/>
      <c r="UCC864" s="1"/>
      <c r="UCD864" s="1"/>
      <c r="UCE864" s="1"/>
      <c r="UCF864" s="1"/>
      <c r="UCG864" s="1"/>
      <c r="UCH864" s="1"/>
      <c r="UCI864" s="1"/>
      <c r="UCJ864" s="1"/>
      <c r="UCK864" s="1"/>
      <c r="UCL864" s="1"/>
      <c r="UCM864" s="1"/>
      <c r="UCN864" s="1"/>
      <c r="UCO864" s="1"/>
      <c r="UCP864" s="1"/>
      <c r="UCQ864" s="1"/>
      <c r="UCR864" s="1"/>
      <c r="UCS864" s="1"/>
      <c r="UCT864" s="1"/>
      <c r="UCU864" s="1"/>
      <c r="UCV864" s="1"/>
      <c r="UCW864" s="1"/>
      <c r="UCX864" s="1"/>
      <c r="UCY864" s="1"/>
      <c r="UCZ864" s="1"/>
      <c r="UDA864" s="1"/>
      <c r="UDB864" s="1"/>
      <c r="UDC864" s="1"/>
      <c r="UDD864" s="1"/>
      <c r="UDE864" s="1"/>
      <c r="UDF864" s="1"/>
      <c r="UDG864" s="1"/>
      <c r="UDH864" s="1"/>
      <c r="UDI864" s="1"/>
      <c r="UDJ864" s="1"/>
      <c r="UDK864" s="1"/>
      <c r="UDL864" s="1"/>
      <c r="UDM864" s="1"/>
      <c r="UDN864" s="1"/>
      <c r="UDO864" s="1"/>
      <c r="UDP864" s="1"/>
      <c r="UDQ864" s="1"/>
      <c r="UDR864" s="1"/>
      <c r="UDS864" s="1"/>
      <c r="UDT864" s="1"/>
      <c r="UDU864" s="1"/>
      <c r="UDV864" s="1"/>
      <c r="UDW864" s="1"/>
      <c r="UDX864" s="1"/>
      <c r="UDY864" s="1"/>
      <c r="UDZ864" s="1"/>
      <c r="UEA864" s="1"/>
      <c r="UEB864" s="1"/>
      <c r="UEC864" s="1"/>
      <c r="UED864" s="1"/>
      <c r="UEE864" s="1"/>
      <c r="UEF864" s="1"/>
      <c r="UEG864" s="1"/>
      <c r="UEH864" s="1"/>
      <c r="UEI864" s="1"/>
      <c r="UEJ864" s="1"/>
      <c r="UEK864" s="1"/>
      <c r="UEL864" s="1"/>
      <c r="UEM864" s="1"/>
      <c r="UEN864" s="1"/>
      <c r="UEO864" s="1"/>
      <c r="UEP864" s="1"/>
      <c r="UEQ864" s="1"/>
      <c r="UER864" s="1"/>
      <c r="UES864" s="1"/>
      <c r="UET864" s="1"/>
      <c r="UEU864" s="1"/>
      <c r="UEV864" s="1"/>
      <c r="UEW864" s="1"/>
      <c r="UEX864" s="1"/>
      <c r="UEY864" s="1"/>
      <c r="UEZ864" s="1"/>
      <c r="UFA864" s="1"/>
      <c r="UFB864" s="1"/>
      <c r="UFC864" s="1"/>
      <c r="UFD864" s="1"/>
      <c r="UFE864" s="1"/>
      <c r="UFF864" s="1"/>
      <c r="UFG864" s="1"/>
      <c r="UFH864" s="1"/>
      <c r="UFI864" s="1"/>
      <c r="UFJ864" s="1"/>
      <c r="UFK864" s="1"/>
      <c r="UFL864" s="1"/>
      <c r="UFM864" s="1"/>
      <c r="UFN864" s="1"/>
      <c r="UFO864" s="1"/>
      <c r="UFP864" s="1"/>
      <c r="UFQ864" s="1"/>
      <c r="UFR864" s="1"/>
      <c r="UFS864" s="1"/>
      <c r="UFT864" s="1"/>
      <c r="UFU864" s="1"/>
      <c r="UFV864" s="1"/>
      <c r="UFW864" s="1"/>
      <c r="UFX864" s="1"/>
      <c r="UFY864" s="1"/>
      <c r="UFZ864" s="1"/>
      <c r="UGA864" s="1"/>
      <c r="UGB864" s="1"/>
      <c r="UGC864" s="1"/>
      <c r="UGD864" s="1"/>
      <c r="UGE864" s="1"/>
      <c r="UGF864" s="1"/>
      <c r="UGG864" s="1"/>
      <c r="UGH864" s="1"/>
      <c r="UGI864" s="1"/>
      <c r="UGJ864" s="1"/>
      <c r="UGK864" s="1"/>
      <c r="UGL864" s="1"/>
      <c r="UGM864" s="1"/>
      <c r="UGN864" s="1"/>
      <c r="UGO864" s="1"/>
      <c r="UGP864" s="1"/>
      <c r="UGQ864" s="1"/>
      <c r="UGR864" s="1"/>
      <c r="UGS864" s="1"/>
      <c r="UGT864" s="1"/>
      <c r="UGU864" s="1"/>
      <c r="UGV864" s="1"/>
      <c r="UGW864" s="1"/>
      <c r="UGX864" s="1"/>
      <c r="UGY864" s="1"/>
      <c r="UGZ864" s="1"/>
      <c r="UHA864" s="1"/>
      <c r="UHB864" s="1"/>
      <c r="UHC864" s="1"/>
      <c r="UHD864" s="1"/>
      <c r="UHE864" s="1"/>
      <c r="UHF864" s="1"/>
      <c r="UHG864" s="1"/>
      <c r="UHH864" s="1"/>
      <c r="UHI864" s="1"/>
      <c r="UHJ864" s="1"/>
      <c r="UHK864" s="1"/>
      <c r="UHL864" s="1"/>
      <c r="UHM864" s="1"/>
      <c r="UHN864" s="1"/>
      <c r="UHO864" s="1"/>
      <c r="UHP864" s="1"/>
      <c r="UHQ864" s="1"/>
      <c r="UHR864" s="1"/>
      <c r="UHS864" s="1"/>
      <c r="UHT864" s="1"/>
      <c r="UHU864" s="1"/>
      <c r="UHV864" s="1"/>
      <c r="UHW864" s="1"/>
      <c r="UHX864" s="1"/>
      <c r="UHY864" s="1"/>
      <c r="UHZ864" s="1"/>
      <c r="UIA864" s="1"/>
      <c r="UIB864" s="1"/>
      <c r="UIC864" s="1"/>
      <c r="UID864" s="1"/>
      <c r="UIE864" s="1"/>
      <c r="UIF864" s="1"/>
      <c r="UIG864" s="1"/>
      <c r="UIH864" s="1"/>
      <c r="UII864" s="1"/>
      <c r="UIJ864" s="1"/>
      <c r="UIK864" s="1"/>
      <c r="UIL864" s="1"/>
      <c r="UIM864" s="1"/>
      <c r="UIN864" s="1"/>
      <c r="UIO864" s="1"/>
      <c r="UIP864" s="1"/>
      <c r="UIQ864" s="1"/>
      <c r="UIR864" s="1"/>
      <c r="UIS864" s="1"/>
      <c r="UIT864" s="1"/>
      <c r="UIU864" s="1"/>
      <c r="UIV864" s="1"/>
      <c r="UIW864" s="1"/>
      <c r="UIX864" s="1"/>
      <c r="UIY864" s="1"/>
      <c r="UIZ864" s="1"/>
      <c r="UJA864" s="1"/>
      <c r="UJB864" s="1"/>
      <c r="UJC864" s="1"/>
      <c r="UJD864" s="1"/>
      <c r="UJE864" s="1"/>
      <c r="UJF864" s="1"/>
      <c r="UJG864" s="1"/>
      <c r="UJH864" s="1"/>
      <c r="UJI864" s="1"/>
      <c r="UJJ864" s="1"/>
      <c r="UJK864" s="1"/>
      <c r="UJL864" s="1"/>
      <c r="UJM864" s="1"/>
      <c r="UJN864" s="1"/>
      <c r="UJO864" s="1"/>
      <c r="UJP864" s="1"/>
      <c r="UJQ864" s="1"/>
      <c r="UJR864" s="1"/>
      <c r="UJS864" s="1"/>
      <c r="UJT864" s="1"/>
      <c r="UJU864" s="1"/>
      <c r="UJV864" s="1"/>
      <c r="UJW864" s="1"/>
      <c r="UJX864" s="1"/>
      <c r="UJY864" s="1"/>
      <c r="UJZ864" s="1"/>
      <c r="UKA864" s="1"/>
      <c r="UKB864" s="1"/>
      <c r="UKC864" s="1"/>
      <c r="UKD864" s="1"/>
      <c r="UKE864" s="1"/>
      <c r="UKF864" s="1"/>
      <c r="UKG864" s="1"/>
      <c r="UKH864" s="1"/>
      <c r="UKI864" s="1"/>
      <c r="UKJ864" s="1"/>
      <c r="UKK864" s="1"/>
      <c r="UKL864" s="1"/>
      <c r="UKM864" s="1"/>
      <c r="UKN864" s="1"/>
      <c r="UKO864" s="1"/>
      <c r="UKP864" s="1"/>
      <c r="UKQ864" s="1"/>
      <c r="UKR864" s="1"/>
      <c r="UKS864" s="1"/>
      <c r="UKT864" s="1"/>
      <c r="UKU864" s="1"/>
      <c r="UKV864" s="1"/>
      <c r="UKW864" s="1"/>
      <c r="UKX864" s="1"/>
      <c r="UKY864" s="1"/>
      <c r="UKZ864" s="1"/>
      <c r="ULA864" s="1"/>
      <c r="ULB864" s="1"/>
      <c r="ULC864" s="1"/>
      <c r="ULD864" s="1"/>
      <c r="ULE864" s="1"/>
      <c r="ULF864" s="1"/>
      <c r="ULG864" s="1"/>
      <c r="ULH864" s="1"/>
      <c r="ULI864" s="1"/>
      <c r="ULJ864" s="1"/>
      <c r="ULK864" s="1"/>
      <c r="ULL864" s="1"/>
      <c r="ULM864" s="1"/>
      <c r="ULN864" s="1"/>
      <c r="ULO864" s="1"/>
      <c r="ULP864" s="1"/>
      <c r="ULQ864" s="1"/>
      <c r="ULR864" s="1"/>
      <c r="ULS864" s="1"/>
      <c r="ULT864" s="1"/>
      <c r="ULU864" s="1"/>
      <c r="ULV864" s="1"/>
      <c r="ULW864" s="1"/>
      <c r="ULX864" s="1"/>
      <c r="ULY864" s="1"/>
      <c r="ULZ864" s="1"/>
      <c r="UMA864" s="1"/>
      <c r="UMB864" s="1"/>
      <c r="UMC864" s="1"/>
      <c r="UMD864" s="1"/>
      <c r="UME864" s="1"/>
      <c r="UMF864" s="1"/>
      <c r="UMG864" s="1"/>
      <c r="UMH864" s="1"/>
      <c r="UMI864" s="1"/>
      <c r="UMJ864" s="1"/>
      <c r="UMK864" s="1"/>
      <c r="UML864" s="1"/>
      <c r="UMM864" s="1"/>
      <c r="UMN864" s="1"/>
      <c r="UMO864" s="1"/>
      <c r="UMP864" s="1"/>
      <c r="UMQ864" s="1"/>
      <c r="UMR864" s="1"/>
      <c r="UMS864" s="1"/>
      <c r="UMT864" s="1"/>
      <c r="UMU864" s="1"/>
      <c r="UMV864" s="1"/>
      <c r="UMW864" s="1"/>
      <c r="UMX864" s="1"/>
      <c r="UMY864" s="1"/>
      <c r="UMZ864" s="1"/>
      <c r="UNA864" s="1"/>
      <c r="UNB864" s="1"/>
      <c r="UNC864" s="1"/>
      <c r="UND864" s="1"/>
      <c r="UNE864" s="1"/>
      <c r="UNF864" s="1"/>
      <c r="UNG864" s="1"/>
      <c r="UNH864" s="1"/>
      <c r="UNI864" s="1"/>
      <c r="UNJ864" s="1"/>
      <c r="UNK864" s="1"/>
      <c r="UNL864" s="1"/>
      <c r="UNM864" s="1"/>
      <c r="UNN864" s="1"/>
      <c r="UNO864" s="1"/>
      <c r="UNP864" s="1"/>
      <c r="UNQ864" s="1"/>
      <c r="UNR864" s="1"/>
      <c r="UNS864" s="1"/>
      <c r="UNT864" s="1"/>
      <c r="UNU864" s="1"/>
      <c r="UNV864" s="1"/>
      <c r="UNW864" s="1"/>
      <c r="UNX864" s="1"/>
      <c r="UNY864" s="1"/>
      <c r="UNZ864" s="1"/>
      <c r="UOA864" s="1"/>
      <c r="UOB864" s="1"/>
      <c r="UOC864" s="1"/>
      <c r="UOD864" s="1"/>
      <c r="UOE864" s="1"/>
      <c r="UOF864" s="1"/>
      <c r="UOG864" s="1"/>
      <c r="UOH864" s="1"/>
      <c r="UOI864" s="1"/>
      <c r="UOJ864" s="1"/>
      <c r="UOK864" s="1"/>
      <c r="UOL864" s="1"/>
      <c r="UOM864" s="1"/>
      <c r="UON864" s="1"/>
      <c r="UOO864" s="1"/>
      <c r="UOP864" s="1"/>
      <c r="UOQ864" s="1"/>
      <c r="UOR864" s="1"/>
      <c r="UOS864" s="1"/>
      <c r="UOT864" s="1"/>
      <c r="UOU864" s="1"/>
      <c r="UOV864" s="1"/>
      <c r="UOW864" s="1"/>
      <c r="UOX864" s="1"/>
      <c r="UOY864" s="1"/>
      <c r="UOZ864" s="1"/>
      <c r="UPA864" s="1"/>
      <c r="UPB864" s="1"/>
      <c r="UPC864" s="1"/>
      <c r="UPD864" s="1"/>
      <c r="UPE864" s="1"/>
      <c r="UPF864" s="1"/>
      <c r="UPG864" s="1"/>
      <c r="UPH864" s="1"/>
      <c r="UPI864" s="1"/>
      <c r="UPJ864" s="1"/>
      <c r="UPK864" s="1"/>
      <c r="UPL864" s="1"/>
      <c r="UPM864" s="1"/>
      <c r="UPN864" s="1"/>
      <c r="UPO864" s="1"/>
      <c r="UPP864" s="1"/>
      <c r="UPQ864" s="1"/>
      <c r="UPR864" s="1"/>
      <c r="UPS864" s="1"/>
      <c r="UPT864" s="1"/>
      <c r="UPU864" s="1"/>
      <c r="UPV864" s="1"/>
      <c r="UPW864" s="1"/>
      <c r="UPX864" s="1"/>
      <c r="UPY864" s="1"/>
      <c r="UPZ864" s="1"/>
      <c r="UQA864" s="1"/>
      <c r="UQB864" s="1"/>
      <c r="UQC864" s="1"/>
      <c r="UQD864" s="1"/>
      <c r="UQE864" s="1"/>
      <c r="UQF864" s="1"/>
      <c r="UQG864" s="1"/>
      <c r="UQH864" s="1"/>
      <c r="UQI864" s="1"/>
      <c r="UQJ864" s="1"/>
      <c r="UQK864" s="1"/>
      <c r="UQL864" s="1"/>
      <c r="UQM864" s="1"/>
      <c r="UQN864" s="1"/>
      <c r="UQO864" s="1"/>
      <c r="UQP864" s="1"/>
      <c r="UQQ864" s="1"/>
      <c r="UQR864" s="1"/>
      <c r="UQS864" s="1"/>
      <c r="UQT864" s="1"/>
      <c r="UQU864" s="1"/>
      <c r="UQV864" s="1"/>
      <c r="UQW864" s="1"/>
      <c r="UQX864" s="1"/>
      <c r="UQY864" s="1"/>
      <c r="UQZ864" s="1"/>
      <c r="URA864" s="1"/>
      <c r="URB864" s="1"/>
      <c r="URC864" s="1"/>
      <c r="URD864" s="1"/>
      <c r="URE864" s="1"/>
      <c r="URF864" s="1"/>
      <c r="URG864" s="1"/>
      <c r="URH864" s="1"/>
      <c r="URI864" s="1"/>
      <c r="URJ864" s="1"/>
      <c r="URK864" s="1"/>
      <c r="URL864" s="1"/>
      <c r="URM864" s="1"/>
      <c r="URN864" s="1"/>
      <c r="URO864" s="1"/>
      <c r="URP864" s="1"/>
      <c r="URQ864" s="1"/>
      <c r="URR864" s="1"/>
      <c r="URS864" s="1"/>
      <c r="URT864" s="1"/>
      <c r="URU864" s="1"/>
      <c r="URV864" s="1"/>
      <c r="URW864" s="1"/>
      <c r="URX864" s="1"/>
      <c r="URY864" s="1"/>
      <c r="URZ864" s="1"/>
      <c r="USA864" s="1"/>
      <c r="USB864" s="1"/>
      <c r="USC864" s="1"/>
      <c r="USD864" s="1"/>
      <c r="USE864" s="1"/>
      <c r="USF864" s="1"/>
      <c r="USG864" s="1"/>
      <c r="USH864" s="1"/>
      <c r="USI864" s="1"/>
      <c r="USJ864" s="1"/>
      <c r="USK864" s="1"/>
      <c r="USL864" s="1"/>
      <c r="USM864" s="1"/>
      <c r="USN864" s="1"/>
      <c r="USO864" s="1"/>
      <c r="USP864" s="1"/>
      <c r="USQ864" s="1"/>
      <c r="USR864" s="1"/>
      <c r="USS864" s="1"/>
      <c r="UST864" s="1"/>
      <c r="USU864" s="1"/>
      <c r="USV864" s="1"/>
      <c r="USW864" s="1"/>
      <c r="USX864" s="1"/>
      <c r="USY864" s="1"/>
      <c r="USZ864" s="1"/>
      <c r="UTA864" s="1"/>
      <c r="UTB864" s="1"/>
      <c r="UTC864" s="1"/>
      <c r="UTD864" s="1"/>
      <c r="UTE864" s="1"/>
      <c r="UTF864" s="1"/>
      <c r="UTG864" s="1"/>
      <c r="UTH864" s="1"/>
      <c r="UTI864" s="1"/>
      <c r="UTJ864" s="1"/>
      <c r="UTK864" s="1"/>
      <c r="UTL864" s="1"/>
      <c r="UTM864" s="1"/>
      <c r="UTN864" s="1"/>
      <c r="UTO864" s="1"/>
      <c r="UTP864" s="1"/>
      <c r="UTQ864" s="1"/>
      <c r="UTR864" s="1"/>
      <c r="UTS864" s="1"/>
      <c r="UTT864" s="1"/>
      <c r="UTU864" s="1"/>
      <c r="UTV864" s="1"/>
      <c r="UTW864" s="1"/>
      <c r="UTX864" s="1"/>
      <c r="UTY864" s="1"/>
      <c r="UTZ864" s="1"/>
      <c r="UUA864" s="1"/>
      <c r="UUB864" s="1"/>
      <c r="UUC864" s="1"/>
      <c r="UUD864" s="1"/>
      <c r="UUE864" s="1"/>
      <c r="UUF864" s="1"/>
      <c r="UUG864" s="1"/>
      <c r="UUH864" s="1"/>
      <c r="UUI864" s="1"/>
      <c r="UUJ864" s="1"/>
      <c r="UUK864" s="1"/>
      <c r="UUL864" s="1"/>
      <c r="UUM864" s="1"/>
      <c r="UUN864" s="1"/>
      <c r="UUO864" s="1"/>
      <c r="UUP864" s="1"/>
      <c r="UUQ864" s="1"/>
      <c r="UUR864" s="1"/>
      <c r="UUS864" s="1"/>
      <c r="UUT864" s="1"/>
      <c r="UUU864" s="1"/>
      <c r="UUV864" s="1"/>
      <c r="UUW864" s="1"/>
      <c r="UUX864" s="1"/>
      <c r="UUY864" s="1"/>
      <c r="UUZ864" s="1"/>
      <c r="UVA864" s="1"/>
      <c r="UVB864" s="1"/>
      <c r="UVC864" s="1"/>
      <c r="UVD864" s="1"/>
      <c r="UVE864" s="1"/>
      <c r="UVF864" s="1"/>
      <c r="UVG864" s="1"/>
      <c r="UVH864" s="1"/>
      <c r="UVI864" s="1"/>
      <c r="UVJ864" s="1"/>
      <c r="UVK864" s="1"/>
      <c r="UVL864" s="1"/>
      <c r="UVM864" s="1"/>
      <c r="UVN864" s="1"/>
      <c r="UVO864" s="1"/>
      <c r="UVP864" s="1"/>
      <c r="UVQ864" s="1"/>
      <c r="UVR864" s="1"/>
      <c r="UVS864" s="1"/>
      <c r="UVT864" s="1"/>
      <c r="UVU864" s="1"/>
      <c r="UVV864" s="1"/>
      <c r="UVW864" s="1"/>
      <c r="UVX864" s="1"/>
      <c r="UVY864" s="1"/>
      <c r="UVZ864" s="1"/>
      <c r="UWA864" s="1"/>
      <c r="UWB864" s="1"/>
      <c r="UWC864" s="1"/>
      <c r="UWD864" s="1"/>
      <c r="UWE864" s="1"/>
      <c r="UWF864" s="1"/>
      <c r="UWG864" s="1"/>
      <c r="UWH864" s="1"/>
      <c r="UWI864" s="1"/>
      <c r="UWJ864" s="1"/>
      <c r="UWK864" s="1"/>
      <c r="UWL864" s="1"/>
      <c r="UWM864" s="1"/>
      <c r="UWN864" s="1"/>
      <c r="UWO864" s="1"/>
      <c r="UWP864" s="1"/>
      <c r="UWQ864" s="1"/>
      <c r="UWR864" s="1"/>
      <c r="UWS864" s="1"/>
      <c r="UWT864" s="1"/>
      <c r="UWU864" s="1"/>
      <c r="UWV864" s="1"/>
      <c r="UWW864" s="1"/>
      <c r="UWX864" s="1"/>
      <c r="UWY864" s="1"/>
      <c r="UWZ864" s="1"/>
      <c r="UXA864" s="1"/>
      <c r="UXB864" s="1"/>
      <c r="UXC864" s="1"/>
      <c r="UXD864" s="1"/>
      <c r="UXE864" s="1"/>
      <c r="UXF864" s="1"/>
      <c r="UXG864" s="1"/>
      <c r="UXH864" s="1"/>
      <c r="UXI864" s="1"/>
      <c r="UXJ864" s="1"/>
      <c r="UXK864" s="1"/>
      <c r="UXL864" s="1"/>
      <c r="UXM864" s="1"/>
      <c r="UXN864" s="1"/>
      <c r="UXO864" s="1"/>
      <c r="UXP864" s="1"/>
      <c r="UXQ864" s="1"/>
      <c r="UXR864" s="1"/>
      <c r="UXS864" s="1"/>
      <c r="UXT864" s="1"/>
      <c r="UXU864" s="1"/>
      <c r="UXV864" s="1"/>
      <c r="UXW864" s="1"/>
      <c r="UXX864" s="1"/>
      <c r="UXY864" s="1"/>
      <c r="UXZ864" s="1"/>
      <c r="UYA864" s="1"/>
      <c r="UYB864" s="1"/>
      <c r="UYC864" s="1"/>
      <c r="UYD864" s="1"/>
      <c r="UYE864" s="1"/>
      <c r="UYF864" s="1"/>
      <c r="UYG864" s="1"/>
      <c r="UYH864" s="1"/>
      <c r="UYI864" s="1"/>
      <c r="UYJ864" s="1"/>
      <c r="UYK864" s="1"/>
      <c r="UYL864" s="1"/>
      <c r="UYM864" s="1"/>
      <c r="UYN864" s="1"/>
      <c r="UYO864" s="1"/>
      <c r="UYP864" s="1"/>
      <c r="UYQ864" s="1"/>
      <c r="UYR864" s="1"/>
      <c r="UYS864" s="1"/>
      <c r="UYT864" s="1"/>
      <c r="UYU864" s="1"/>
      <c r="UYV864" s="1"/>
      <c r="UYW864" s="1"/>
      <c r="UYX864" s="1"/>
      <c r="UYY864" s="1"/>
      <c r="UYZ864" s="1"/>
      <c r="UZA864" s="1"/>
      <c r="UZB864" s="1"/>
      <c r="UZC864" s="1"/>
      <c r="UZD864" s="1"/>
      <c r="UZE864" s="1"/>
      <c r="UZF864" s="1"/>
      <c r="UZG864" s="1"/>
      <c r="UZH864" s="1"/>
      <c r="UZI864" s="1"/>
      <c r="UZJ864" s="1"/>
      <c r="UZK864" s="1"/>
      <c r="UZL864" s="1"/>
      <c r="UZM864" s="1"/>
      <c r="UZN864" s="1"/>
      <c r="UZO864" s="1"/>
      <c r="UZP864" s="1"/>
      <c r="UZQ864" s="1"/>
      <c r="UZR864" s="1"/>
      <c r="UZS864" s="1"/>
      <c r="UZT864" s="1"/>
      <c r="UZU864" s="1"/>
      <c r="UZV864" s="1"/>
      <c r="UZW864" s="1"/>
      <c r="UZX864" s="1"/>
      <c r="UZY864" s="1"/>
      <c r="UZZ864" s="1"/>
      <c r="VAA864" s="1"/>
      <c r="VAB864" s="1"/>
      <c r="VAC864" s="1"/>
      <c r="VAD864" s="1"/>
      <c r="VAE864" s="1"/>
      <c r="VAF864" s="1"/>
      <c r="VAG864" s="1"/>
      <c r="VAH864" s="1"/>
      <c r="VAI864" s="1"/>
      <c r="VAJ864" s="1"/>
      <c r="VAK864" s="1"/>
      <c r="VAL864" s="1"/>
      <c r="VAM864" s="1"/>
      <c r="VAN864" s="1"/>
      <c r="VAO864" s="1"/>
      <c r="VAP864" s="1"/>
      <c r="VAQ864" s="1"/>
      <c r="VAR864" s="1"/>
      <c r="VAS864" s="1"/>
      <c r="VAT864" s="1"/>
      <c r="VAU864" s="1"/>
      <c r="VAV864" s="1"/>
      <c r="VAW864" s="1"/>
      <c r="VAX864" s="1"/>
      <c r="VAY864" s="1"/>
      <c r="VAZ864" s="1"/>
      <c r="VBA864" s="1"/>
      <c r="VBB864" s="1"/>
      <c r="VBC864" s="1"/>
      <c r="VBD864" s="1"/>
      <c r="VBE864" s="1"/>
      <c r="VBF864" s="1"/>
      <c r="VBG864" s="1"/>
      <c r="VBH864" s="1"/>
      <c r="VBI864" s="1"/>
      <c r="VBJ864" s="1"/>
      <c r="VBK864" s="1"/>
      <c r="VBL864" s="1"/>
      <c r="VBM864" s="1"/>
      <c r="VBN864" s="1"/>
      <c r="VBO864" s="1"/>
      <c r="VBP864" s="1"/>
      <c r="VBQ864" s="1"/>
      <c r="VBR864" s="1"/>
      <c r="VBS864" s="1"/>
      <c r="VBT864" s="1"/>
      <c r="VBU864" s="1"/>
      <c r="VBV864" s="1"/>
      <c r="VBW864" s="1"/>
      <c r="VBX864" s="1"/>
      <c r="VBY864" s="1"/>
      <c r="VBZ864" s="1"/>
      <c r="VCA864" s="1"/>
      <c r="VCB864" s="1"/>
      <c r="VCC864" s="1"/>
      <c r="VCD864" s="1"/>
      <c r="VCE864" s="1"/>
      <c r="VCF864" s="1"/>
      <c r="VCG864" s="1"/>
      <c r="VCH864" s="1"/>
      <c r="VCI864" s="1"/>
      <c r="VCJ864" s="1"/>
      <c r="VCK864" s="1"/>
      <c r="VCL864" s="1"/>
      <c r="VCM864" s="1"/>
      <c r="VCN864" s="1"/>
      <c r="VCO864" s="1"/>
      <c r="VCP864" s="1"/>
      <c r="VCQ864" s="1"/>
      <c r="VCR864" s="1"/>
      <c r="VCS864" s="1"/>
      <c r="VCT864" s="1"/>
      <c r="VCU864" s="1"/>
      <c r="VCV864" s="1"/>
      <c r="VCW864" s="1"/>
      <c r="VCX864" s="1"/>
      <c r="VCY864" s="1"/>
      <c r="VCZ864" s="1"/>
      <c r="VDA864" s="1"/>
      <c r="VDB864" s="1"/>
      <c r="VDC864" s="1"/>
      <c r="VDD864" s="1"/>
      <c r="VDE864" s="1"/>
      <c r="VDF864" s="1"/>
      <c r="VDG864" s="1"/>
      <c r="VDH864" s="1"/>
      <c r="VDI864" s="1"/>
      <c r="VDJ864" s="1"/>
      <c r="VDK864" s="1"/>
      <c r="VDL864" s="1"/>
      <c r="VDM864" s="1"/>
      <c r="VDN864" s="1"/>
      <c r="VDO864" s="1"/>
      <c r="VDP864" s="1"/>
      <c r="VDQ864" s="1"/>
      <c r="VDR864" s="1"/>
      <c r="VDS864" s="1"/>
      <c r="VDT864" s="1"/>
      <c r="VDU864" s="1"/>
      <c r="VDV864" s="1"/>
      <c r="VDW864" s="1"/>
      <c r="VDX864" s="1"/>
      <c r="VDY864" s="1"/>
      <c r="VDZ864" s="1"/>
      <c r="VEA864" s="1"/>
      <c r="VEB864" s="1"/>
      <c r="VEC864" s="1"/>
      <c r="VED864" s="1"/>
      <c r="VEE864" s="1"/>
      <c r="VEF864" s="1"/>
      <c r="VEG864" s="1"/>
      <c r="VEH864" s="1"/>
      <c r="VEI864" s="1"/>
      <c r="VEJ864" s="1"/>
      <c r="VEK864" s="1"/>
      <c r="VEL864" s="1"/>
      <c r="VEM864" s="1"/>
      <c r="VEN864" s="1"/>
      <c r="VEO864" s="1"/>
      <c r="VEP864" s="1"/>
      <c r="VEQ864" s="1"/>
      <c r="VER864" s="1"/>
      <c r="VES864" s="1"/>
      <c r="VET864" s="1"/>
      <c r="VEU864" s="1"/>
      <c r="VEV864" s="1"/>
      <c r="VEW864" s="1"/>
      <c r="VEX864" s="1"/>
      <c r="VEY864" s="1"/>
      <c r="VEZ864" s="1"/>
      <c r="VFA864" s="1"/>
      <c r="VFB864" s="1"/>
      <c r="VFC864" s="1"/>
      <c r="VFD864" s="1"/>
      <c r="VFE864" s="1"/>
      <c r="VFF864" s="1"/>
      <c r="VFG864" s="1"/>
      <c r="VFH864" s="1"/>
      <c r="VFI864" s="1"/>
      <c r="VFJ864" s="1"/>
      <c r="VFK864" s="1"/>
      <c r="VFL864" s="1"/>
      <c r="VFM864" s="1"/>
      <c r="VFN864" s="1"/>
      <c r="VFO864" s="1"/>
      <c r="VFP864" s="1"/>
      <c r="VFQ864" s="1"/>
      <c r="VFR864" s="1"/>
      <c r="VFS864" s="1"/>
      <c r="VFT864" s="1"/>
      <c r="VFU864" s="1"/>
      <c r="VFV864" s="1"/>
      <c r="VFW864" s="1"/>
      <c r="VFX864" s="1"/>
      <c r="VFY864" s="1"/>
      <c r="VFZ864" s="1"/>
      <c r="VGA864" s="1"/>
      <c r="VGB864" s="1"/>
      <c r="VGC864" s="1"/>
      <c r="VGD864" s="1"/>
      <c r="VGE864" s="1"/>
      <c r="VGF864" s="1"/>
      <c r="VGG864" s="1"/>
      <c r="VGH864" s="1"/>
      <c r="VGI864" s="1"/>
      <c r="VGJ864" s="1"/>
      <c r="VGK864" s="1"/>
      <c r="VGL864" s="1"/>
      <c r="VGM864" s="1"/>
      <c r="VGN864" s="1"/>
      <c r="VGO864" s="1"/>
      <c r="VGP864" s="1"/>
      <c r="VGQ864" s="1"/>
      <c r="VGR864" s="1"/>
      <c r="VGS864" s="1"/>
      <c r="VGT864" s="1"/>
      <c r="VGU864" s="1"/>
      <c r="VGV864" s="1"/>
      <c r="VGW864" s="1"/>
      <c r="VGX864" s="1"/>
      <c r="VGY864" s="1"/>
      <c r="VGZ864" s="1"/>
      <c r="VHA864" s="1"/>
      <c r="VHB864" s="1"/>
      <c r="VHC864" s="1"/>
      <c r="VHD864" s="1"/>
      <c r="VHE864" s="1"/>
      <c r="VHF864" s="1"/>
      <c r="VHG864" s="1"/>
      <c r="VHH864" s="1"/>
      <c r="VHI864" s="1"/>
      <c r="VHJ864" s="1"/>
      <c r="VHK864" s="1"/>
      <c r="VHL864" s="1"/>
      <c r="VHM864" s="1"/>
      <c r="VHN864" s="1"/>
      <c r="VHO864" s="1"/>
      <c r="VHP864" s="1"/>
      <c r="VHQ864" s="1"/>
      <c r="VHR864" s="1"/>
      <c r="VHS864" s="1"/>
      <c r="VHT864" s="1"/>
      <c r="VHU864" s="1"/>
      <c r="VHV864" s="1"/>
      <c r="VHW864" s="1"/>
      <c r="VHX864" s="1"/>
      <c r="VHY864" s="1"/>
      <c r="VHZ864" s="1"/>
      <c r="VIA864" s="1"/>
      <c r="VIB864" s="1"/>
      <c r="VIC864" s="1"/>
      <c r="VID864" s="1"/>
      <c r="VIE864" s="1"/>
      <c r="VIF864" s="1"/>
      <c r="VIG864" s="1"/>
      <c r="VIH864" s="1"/>
      <c r="VII864" s="1"/>
      <c r="VIJ864" s="1"/>
      <c r="VIK864" s="1"/>
      <c r="VIL864" s="1"/>
      <c r="VIM864" s="1"/>
      <c r="VIN864" s="1"/>
      <c r="VIO864" s="1"/>
      <c r="VIP864" s="1"/>
      <c r="VIQ864" s="1"/>
      <c r="VIR864" s="1"/>
      <c r="VIS864" s="1"/>
      <c r="VIT864" s="1"/>
      <c r="VIU864" s="1"/>
      <c r="VIV864" s="1"/>
      <c r="VIW864" s="1"/>
      <c r="VIX864" s="1"/>
      <c r="VIY864" s="1"/>
      <c r="VIZ864" s="1"/>
      <c r="VJA864" s="1"/>
      <c r="VJB864" s="1"/>
      <c r="VJC864" s="1"/>
      <c r="VJD864" s="1"/>
      <c r="VJE864" s="1"/>
      <c r="VJF864" s="1"/>
      <c r="VJG864" s="1"/>
      <c r="VJH864" s="1"/>
      <c r="VJI864" s="1"/>
      <c r="VJJ864" s="1"/>
      <c r="VJK864" s="1"/>
      <c r="VJL864" s="1"/>
      <c r="VJM864" s="1"/>
      <c r="VJN864" s="1"/>
      <c r="VJO864" s="1"/>
      <c r="VJP864" s="1"/>
      <c r="VJQ864" s="1"/>
      <c r="VJR864" s="1"/>
      <c r="VJS864" s="1"/>
      <c r="VJT864" s="1"/>
      <c r="VJU864" s="1"/>
      <c r="VJV864" s="1"/>
      <c r="VJW864" s="1"/>
      <c r="VJX864" s="1"/>
      <c r="VJY864" s="1"/>
      <c r="VJZ864" s="1"/>
      <c r="VKA864" s="1"/>
      <c r="VKB864" s="1"/>
      <c r="VKC864" s="1"/>
      <c r="VKD864" s="1"/>
      <c r="VKE864" s="1"/>
      <c r="VKF864" s="1"/>
      <c r="VKG864" s="1"/>
      <c r="VKH864" s="1"/>
      <c r="VKI864" s="1"/>
      <c r="VKJ864" s="1"/>
      <c r="VKK864" s="1"/>
      <c r="VKL864" s="1"/>
      <c r="VKM864" s="1"/>
      <c r="VKN864" s="1"/>
      <c r="VKO864" s="1"/>
      <c r="VKP864" s="1"/>
      <c r="VKQ864" s="1"/>
      <c r="VKR864" s="1"/>
      <c r="VKS864" s="1"/>
      <c r="VKT864" s="1"/>
      <c r="VKU864" s="1"/>
      <c r="VKV864" s="1"/>
      <c r="VKW864" s="1"/>
      <c r="VKX864" s="1"/>
      <c r="VKY864" s="1"/>
      <c r="VKZ864" s="1"/>
      <c r="VLA864" s="1"/>
      <c r="VLB864" s="1"/>
      <c r="VLC864" s="1"/>
      <c r="VLD864" s="1"/>
      <c r="VLE864" s="1"/>
      <c r="VLF864" s="1"/>
      <c r="VLG864" s="1"/>
      <c r="VLH864" s="1"/>
      <c r="VLI864" s="1"/>
      <c r="VLJ864" s="1"/>
      <c r="VLK864" s="1"/>
      <c r="VLL864" s="1"/>
      <c r="VLM864" s="1"/>
      <c r="VLN864" s="1"/>
      <c r="VLO864" s="1"/>
      <c r="VLP864" s="1"/>
      <c r="VLQ864" s="1"/>
      <c r="VLR864" s="1"/>
      <c r="VLS864" s="1"/>
      <c r="VLT864" s="1"/>
      <c r="VLU864" s="1"/>
      <c r="VLV864" s="1"/>
      <c r="VLW864" s="1"/>
      <c r="VLX864" s="1"/>
      <c r="VLY864" s="1"/>
      <c r="VLZ864" s="1"/>
      <c r="VMA864" s="1"/>
      <c r="VMB864" s="1"/>
      <c r="VMC864" s="1"/>
      <c r="VMD864" s="1"/>
      <c r="VME864" s="1"/>
      <c r="VMF864" s="1"/>
      <c r="VMG864" s="1"/>
      <c r="VMH864" s="1"/>
      <c r="VMI864" s="1"/>
      <c r="VMJ864" s="1"/>
      <c r="VMK864" s="1"/>
      <c r="VML864" s="1"/>
      <c r="VMM864" s="1"/>
      <c r="VMN864" s="1"/>
      <c r="VMO864" s="1"/>
      <c r="VMP864" s="1"/>
      <c r="VMQ864" s="1"/>
      <c r="VMR864" s="1"/>
      <c r="VMS864" s="1"/>
      <c r="VMT864" s="1"/>
      <c r="VMU864" s="1"/>
      <c r="VMV864" s="1"/>
      <c r="VMW864" s="1"/>
      <c r="VMX864" s="1"/>
      <c r="VMY864" s="1"/>
      <c r="VMZ864" s="1"/>
      <c r="VNA864" s="1"/>
      <c r="VNB864" s="1"/>
      <c r="VNC864" s="1"/>
      <c r="VND864" s="1"/>
      <c r="VNE864" s="1"/>
      <c r="VNF864" s="1"/>
      <c r="VNG864" s="1"/>
      <c r="VNH864" s="1"/>
      <c r="VNI864" s="1"/>
      <c r="VNJ864" s="1"/>
      <c r="VNK864" s="1"/>
      <c r="VNL864" s="1"/>
      <c r="VNM864" s="1"/>
      <c r="VNN864" s="1"/>
      <c r="VNO864" s="1"/>
      <c r="VNP864" s="1"/>
      <c r="VNQ864" s="1"/>
      <c r="VNR864" s="1"/>
      <c r="VNS864" s="1"/>
      <c r="VNT864" s="1"/>
      <c r="VNU864" s="1"/>
      <c r="VNV864" s="1"/>
      <c r="VNW864" s="1"/>
      <c r="VNX864" s="1"/>
      <c r="VNY864" s="1"/>
      <c r="VNZ864" s="1"/>
      <c r="VOA864" s="1"/>
      <c r="VOB864" s="1"/>
      <c r="VOC864" s="1"/>
      <c r="VOD864" s="1"/>
      <c r="VOE864" s="1"/>
      <c r="VOF864" s="1"/>
      <c r="VOG864" s="1"/>
      <c r="VOH864" s="1"/>
      <c r="VOI864" s="1"/>
      <c r="VOJ864" s="1"/>
      <c r="VOK864" s="1"/>
      <c r="VOL864" s="1"/>
      <c r="VOM864" s="1"/>
      <c r="VON864" s="1"/>
      <c r="VOO864" s="1"/>
      <c r="VOP864" s="1"/>
      <c r="VOQ864" s="1"/>
      <c r="VOR864" s="1"/>
      <c r="VOS864" s="1"/>
      <c r="VOT864" s="1"/>
      <c r="VOU864" s="1"/>
      <c r="VOV864" s="1"/>
      <c r="VOW864" s="1"/>
      <c r="VOX864" s="1"/>
      <c r="VOY864" s="1"/>
      <c r="VOZ864" s="1"/>
      <c r="VPA864" s="1"/>
      <c r="VPB864" s="1"/>
      <c r="VPC864" s="1"/>
      <c r="VPD864" s="1"/>
      <c r="VPE864" s="1"/>
      <c r="VPF864" s="1"/>
      <c r="VPG864" s="1"/>
      <c r="VPH864" s="1"/>
      <c r="VPI864" s="1"/>
      <c r="VPJ864" s="1"/>
      <c r="VPK864" s="1"/>
      <c r="VPL864" s="1"/>
      <c r="VPM864" s="1"/>
      <c r="VPN864" s="1"/>
      <c r="VPO864" s="1"/>
      <c r="VPP864" s="1"/>
      <c r="VPQ864" s="1"/>
      <c r="VPR864" s="1"/>
      <c r="VPS864" s="1"/>
      <c r="VPT864" s="1"/>
      <c r="VPU864" s="1"/>
      <c r="VPV864" s="1"/>
      <c r="VPW864" s="1"/>
      <c r="VPX864" s="1"/>
      <c r="VPY864" s="1"/>
      <c r="VPZ864" s="1"/>
      <c r="VQA864" s="1"/>
      <c r="VQB864" s="1"/>
      <c r="VQC864" s="1"/>
      <c r="VQD864" s="1"/>
      <c r="VQE864" s="1"/>
      <c r="VQF864" s="1"/>
      <c r="VQG864" s="1"/>
      <c r="VQH864" s="1"/>
      <c r="VQI864" s="1"/>
      <c r="VQJ864" s="1"/>
      <c r="VQK864" s="1"/>
      <c r="VQL864" s="1"/>
      <c r="VQM864" s="1"/>
      <c r="VQN864" s="1"/>
      <c r="VQO864" s="1"/>
      <c r="VQP864" s="1"/>
      <c r="VQQ864" s="1"/>
      <c r="VQR864" s="1"/>
      <c r="VQS864" s="1"/>
      <c r="VQT864" s="1"/>
      <c r="VQU864" s="1"/>
      <c r="VQV864" s="1"/>
      <c r="VQW864" s="1"/>
      <c r="VQX864" s="1"/>
      <c r="VQY864" s="1"/>
      <c r="VQZ864" s="1"/>
      <c r="VRA864" s="1"/>
      <c r="VRB864" s="1"/>
      <c r="VRC864" s="1"/>
      <c r="VRD864" s="1"/>
      <c r="VRE864" s="1"/>
      <c r="VRF864" s="1"/>
      <c r="VRG864" s="1"/>
      <c r="VRH864" s="1"/>
      <c r="VRI864" s="1"/>
      <c r="VRJ864" s="1"/>
      <c r="VRK864" s="1"/>
      <c r="VRL864" s="1"/>
      <c r="VRM864" s="1"/>
      <c r="VRN864" s="1"/>
      <c r="VRO864" s="1"/>
      <c r="VRP864" s="1"/>
      <c r="VRQ864" s="1"/>
      <c r="VRR864" s="1"/>
      <c r="VRS864" s="1"/>
      <c r="VRT864" s="1"/>
      <c r="VRU864" s="1"/>
      <c r="VRV864" s="1"/>
      <c r="VRW864" s="1"/>
      <c r="VRX864" s="1"/>
      <c r="VRY864" s="1"/>
      <c r="VRZ864" s="1"/>
      <c r="VSA864" s="1"/>
      <c r="VSB864" s="1"/>
      <c r="VSC864" s="1"/>
      <c r="VSD864" s="1"/>
      <c r="VSE864" s="1"/>
      <c r="VSF864" s="1"/>
      <c r="VSG864" s="1"/>
      <c r="VSH864" s="1"/>
      <c r="VSI864" s="1"/>
      <c r="VSJ864" s="1"/>
      <c r="VSK864" s="1"/>
      <c r="VSL864" s="1"/>
      <c r="VSM864" s="1"/>
      <c r="VSN864" s="1"/>
      <c r="VSO864" s="1"/>
      <c r="VSP864" s="1"/>
      <c r="VSQ864" s="1"/>
      <c r="VSR864" s="1"/>
      <c r="VSS864" s="1"/>
      <c r="VST864" s="1"/>
      <c r="VSU864" s="1"/>
      <c r="VSV864" s="1"/>
      <c r="VSW864" s="1"/>
      <c r="VSX864" s="1"/>
      <c r="VSY864" s="1"/>
      <c r="VSZ864" s="1"/>
      <c r="VTA864" s="1"/>
      <c r="VTB864" s="1"/>
      <c r="VTC864" s="1"/>
      <c r="VTD864" s="1"/>
      <c r="VTE864" s="1"/>
      <c r="VTF864" s="1"/>
      <c r="VTG864" s="1"/>
      <c r="VTH864" s="1"/>
      <c r="VTI864" s="1"/>
      <c r="VTJ864" s="1"/>
      <c r="VTK864" s="1"/>
      <c r="VTL864" s="1"/>
      <c r="VTM864" s="1"/>
      <c r="VTN864" s="1"/>
      <c r="VTO864" s="1"/>
      <c r="VTP864" s="1"/>
      <c r="VTQ864" s="1"/>
      <c r="VTR864" s="1"/>
      <c r="VTS864" s="1"/>
      <c r="VTT864" s="1"/>
      <c r="VTU864" s="1"/>
      <c r="VTV864" s="1"/>
      <c r="VTW864" s="1"/>
      <c r="VTX864" s="1"/>
      <c r="VTY864" s="1"/>
      <c r="VTZ864" s="1"/>
      <c r="VUA864" s="1"/>
      <c r="VUB864" s="1"/>
      <c r="VUC864" s="1"/>
      <c r="VUD864" s="1"/>
      <c r="VUE864" s="1"/>
      <c r="VUF864" s="1"/>
      <c r="VUG864" s="1"/>
      <c r="VUH864" s="1"/>
      <c r="VUI864" s="1"/>
      <c r="VUJ864" s="1"/>
      <c r="VUK864" s="1"/>
      <c r="VUL864" s="1"/>
      <c r="VUM864" s="1"/>
      <c r="VUN864" s="1"/>
      <c r="VUO864" s="1"/>
      <c r="VUP864" s="1"/>
      <c r="VUQ864" s="1"/>
      <c r="VUR864" s="1"/>
      <c r="VUS864" s="1"/>
      <c r="VUT864" s="1"/>
      <c r="VUU864" s="1"/>
      <c r="VUV864" s="1"/>
      <c r="VUW864" s="1"/>
      <c r="VUX864" s="1"/>
      <c r="VUY864" s="1"/>
      <c r="VUZ864" s="1"/>
      <c r="VVA864" s="1"/>
      <c r="VVB864" s="1"/>
      <c r="VVC864" s="1"/>
      <c r="VVD864" s="1"/>
      <c r="VVE864" s="1"/>
      <c r="VVF864" s="1"/>
      <c r="VVG864" s="1"/>
      <c r="VVH864" s="1"/>
      <c r="VVI864" s="1"/>
      <c r="VVJ864" s="1"/>
      <c r="VVK864" s="1"/>
      <c r="VVL864" s="1"/>
      <c r="VVM864" s="1"/>
      <c r="VVN864" s="1"/>
      <c r="VVO864" s="1"/>
      <c r="VVP864" s="1"/>
      <c r="VVQ864" s="1"/>
      <c r="VVR864" s="1"/>
      <c r="VVS864" s="1"/>
      <c r="VVT864" s="1"/>
      <c r="VVU864" s="1"/>
      <c r="VVV864" s="1"/>
      <c r="VVW864" s="1"/>
      <c r="VVX864" s="1"/>
      <c r="VVY864" s="1"/>
      <c r="VVZ864" s="1"/>
      <c r="VWA864" s="1"/>
      <c r="VWB864" s="1"/>
      <c r="VWC864" s="1"/>
      <c r="VWD864" s="1"/>
      <c r="VWE864" s="1"/>
      <c r="VWF864" s="1"/>
      <c r="VWG864" s="1"/>
      <c r="VWH864" s="1"/>
      <c r="VWI864" s="1"/>
      <c r="VWJ864" s="1"/>
      <c r="VWK864" s="1"/>
      <c r="VWL864" s="1"/>
      <c r="VWM864" s="1"/>
      <c r="VWN864" s="1"/>
      <c r="VWO864" s="1"/>
      <c r="VWP864" s="1"/>
      <c r="VWQ864" s="1"/>
      <c r="VWR864" s="1"/>
      <c r="VWS864" s="1"/>
      <c r="VWT864" s="1"/>
      <c r="VWU864" s="1"/>
      <c r="VWV864" s="1"/>
      <c r="VWW864" s="1"/>
      <c r="VWX864" s="1"/>
      <c r="VWY864" s="1"/>
      <c r="VWZ864" s="1"/>
      <c r="VXA864" s="1"/>
      <c r="VXB864" s="1"/>
      <c r="VXC864" s="1"/>
      <c r="VXD864" s="1"/>
      <c r="VXE864" s="1"/>
      <c r="VXF864" s="1"/>
      <c r="VXG864" s="1"/>
      <c r="VXH864" s="1"/>
      <c r="VXI864" s="1"/>
      <c r="VXJ864" s="1"/>
      <c r="VXK864" s="1"/>
      <c r="VXL864" s="1"/>
      <c r="VXM864" s="1"/>
      <c r="VXN864" s="1"/>
      <c r="VXO864" s="1"/>
      <c r="VXP864" s="1"/>
      <c r="VXQ864" s="1"/>
      <c r="VXR864" s="1"/>
      <c r="VXS864" s="1"/>
      <c r="VXT864" s="1"/>
      <c r="VXU864" s="1"/>
      <c r="VXV864" s="1"/>
      <c r="VXW864" s="1"/>
      <c r="VXX864" s="1"/>
      <c r="VXY864" s="1"/>
      <c r="VXZ864" s="1"/>
      <c r="VYA864" s="1"/>
      <c r="VYB864" s="1"/>
      <c r="VYC864" s="1"/>
      <c r="VYD864" s="1"/>
      <c r="VYE864" s="1"/>
      <c r="VYF864" s="1"/>
      <c r="VYG864" s="1"/>
      <c r="VYH864" s="1"/>
      <c r="VYI864" s="1"/>
      <c r="VYJ864" s="1"/>
      <c r="VYK864" s="1"/>
      <c r="VYL864" s="1"/>
      <c r="VYM864" s="1"/>
      <c r="VYN864" s="1"/>
      <c r="VYO864" s="1"/>
      <c r="VYP864" s="1"/>
      <c r="VYQ864" s="1"/>
      <c r="VYR864" s="1"/>
      <c r="VYS864" s="1"/>
      <c r="VYT864" s="1"/>
      <c r="VYU864" s="1"/>
      <c r="VYV864" s="1"/>
      <c r="VYW864" s="1"/>
      <c r="VYX864" s="1"/>
      <c r="VYY864" s="1"/>
      <c r="VYZ864" s="1"/>
      <c r="VZA864" s="1"/>
      <c r="VZB864" s="1"/>
      <c r="VZC864" s="1"/>
      <c r="VZD864" s="1"/>
      <c r="VZE864" s="1"/>
      <c r="VZF864" s="1"/>
      <c r="VZG864" s="1"/>
      <c r="VZH864" s="1"/>
      <c r="VZI864" s="1"/>
      <c r="VZJ864" s="1"/>
      <c r="VZK864" s="1"/>
      <c r="VZL864" s="1"/>
      <c r="VZM864" s="1"/>
      <c r="VZN864" s="1"/>
      <c r="VZO864" s="1"/>
      <c r="VZP864" s="1"/>
      <c r="VZQ864" s="1"/>
      <c r="VZR864" s="1"/>
      <c r="VZS864" s="1"/>
      <c r="VZT864" s="1"/>
      <c r="VZU864" s="1"/>
      <c r="VZV864" s="1"/>
      <c r="VZW864" s="1"/>
      <c r="VZX864" s="1"/>
      <c r="VZY864" s="1"/>
      <c r="VZZ864" s="1"/>
      <c r="WAA864" s="1"/>
      <c r="WAB864" s="1"/>
      <c r="WAC864" s="1"/>
      <c r="WAD864" s="1"/>
      <c r="WAE864" s="1"/>
      <c r="WAF864" s="1"/>
      <c r="WAG864" s="1"/>
      <c r="WAH864" s="1"/>
      <c r="WAI864" s="1"/>
      <c r="WAJ864" s="1"/>
      <c r="WAK864" s="1"/>
      <c r="WAL864" s="1"/>
      <c r="WAM864" s="1"/>
      <c r="WAN864" s="1"/>
      <c r="WAO864" s="1"/>
      <c r="WAP864" s="1"/>
      <c r="WAQ864" s="1"/>
      <c r="WAR864" s="1"/>
      <c r="WAS864" s="1"/>
      <c r="WAT864" s="1"/>
      <c r="WAU864" s="1"/>
      <c r="WAV864" s="1"/>
      <c r="WAW864" s="1"/>
      <c r="WAX864" s="1"/>
      <c r="WAY864" s="1"/>
      <c r="WAZ864" s="1"/>
      <c r="WBA864" s="1"/>
      <c r="WBB864" s="1"/>
      <c r="WBC864" s="1"/>
      <c r="WBD864" s="1"/>
      <c r="WBE864" s="1"/>
      <c r="WBF864" s="1"/>
      <c r="WBG864" s="1"/>
      <c r="WBH864" s="1"/>
      <c r="WBI864" s="1"/>
      <c r="WBJ864" s="1"/>
      <c r="WBK864" s="1"/>
      <c r="WBL864" s="1"/>
      <c r="WBM864" s="1"/>
      <c r="WBN864" s="1"/>
      <c r="WBO864" s="1"/>
      <c r="WBP864" s="1"/>
      <c r="WBQ864" s="1"/>
      <c r="WBR864" s="1"/>
      <c r="WBS864" s="1"/>
      <c r="WBT864" s="1"/>
      <c r="WBU864" s="1"/>
      <c r="WBV864" s="1"/>
      <c r="WBW864" s="1"/>
      <c r="WBX864" s="1"/>
      <c r="WBY864" s="1"/>
      <c r="WBZ864" s="1"/>
      <c r="WCA864" s="1"/>
      <c r="WCB864" s="1"/>
      <c r="WCC864" s="1"/>
      <c r="WCD864" s="1"/>
      <c r="WCE864" s="1"/>
      <c r="WCF864" s="1"/>
      <c r="WCG864" s="1"/>
      <c r="WCH864" s="1"/>
      <c r="WCI864" s="1"/>
      <c r="WCJ864" s="1"/>
      <c r="WCK864" s="1"/>
      <c r="WCL864" s="1"/>
      <c r="WCM864" s="1"/>
      <c r="WCN864" s="1"/>
      <c r="WCO864" s="1"/>
      <c r="WCP864" s="1"/>
      <c r="WCQ864" s="1"/>
      <c r="WCR864" s="1"/>
      <c r="WCS864" s="1"/>
      <c r="WCT864" s="1"/>
      <c r="WCU864" s="1"/>
      <c r="WCV864" s="1"/>
      <c r="WCW864" s="1"/>
      <c r="WCX864" s="1"/>
      <c r="WCY864" s="1"/>
      <c r="WCZ864" s="1"/>
      <c r="WDA864" s="1"/>
      <c r="WDB864" s="1"/>
      <c r="WDC864" s="1"/>
      <c r="WDD864" s="1"/>
      <c r="WDE864" s="1"/>
      <c r="WDF864" s="1"/>
      <c r="WDG864" s="1"/>
      <c r="WDH864" s="1"/>
      <c r="WDI864" s="1"/>
      <c r="WDJ864" s="1"/>
      <c r="WDK864" s="1"/>
      <c r="WDL864" s="1"/>
      <c r="WDM864" s="1"/>
      <c r="WDN864" s="1"/>
      <c r="WDO864" s="1"/>
      <c r="WDP864" s="1"/>
      <c r="WDQ864" s="1"/>
      <c r="WDR864" s="1"/>
      <c r="WDS864" s="1"/>
      <c r="WDT864" s="1"/>
      <c r="WDU864" s="1"/>
      <c r="WDV864" s="1"/>
      <c r="WDW864" s="1"/>
      <c r="WDX864" s="1"/>
      <c r="WDY864" s="1"/>
      <c r="WDZ864" s="1"/>
      <c r="WEA864" s="1"/>
      <c r="WEB864" s="1"/>
      <c r="WEC864" s="1"/>
      <c r="WED864" s="1"/>
      <c r="WEE864" s="1"/>
      <c r="WEF864" s="1"/>
      <c r="WEG864" s="1"/>
      <c r="WEH864" s="1"/>
      <c r="WEI864" s="1"/>
      <c r="WEJ864" s="1"/>
      <c r="WEK864" s="1"/>
      <c r="WEL864" s="1"/>
      <c r="WEM864" s="1"/>
      <c r="WEN864" s="1"/>
      <c r="WEO864" s="1"/>
      <c r="WEP864" s="1"/>
      <c r="WEQ864" s="1"/>
      <c r="WER864" s="1"/>
      <c r="WES864" s="1"/>
      <c r="WET864" s="1"/>
      <c r="WEU864" s="1"/>
      <c r="WEV864" s="1"/>
      <c r="WEW864" s="1"/>
      <c r="WEX864" s="1"/>
      <c r="WEY864" s="1"/>
      <c r="WEZ864" s="1"/>
      <c r="WFA864" s="1"/>
      <c r="WFB864" s="1"/>
      <c r="WFC864" s="1"/>
      <c r="WFD864" s="1"/>
      <c r="WFE864" s="1"/>
      <c r="WFF864" s="1"/>
      <c r="WFG864" s="1"/>
      <c r="WFH864" s="1"/>
      <c r="WFI864" s="1"/>
      <c r="WFJ864" s="1"/>
      <c r="WFK864" s="1"/>
      <c r="WFL864" s="1"/>
      <c r="WFM864" s="1"/>
      <c r="WFN864" s="1"/>
      <c r="WFO864" s="1"/>
      <c r="WFP864" s="1"/>
      <c r="WFQ864" s="1"/>
      <c r="WFR864" s="1"/>
      <c r="WFS864" s="1"/>
      <c r="WFT864" s="1"/>
      <c r="WFU864" s="1"/>
      <c r="WFV864" s="1"/>
      <c r="WFW864" s="1"/>
      <c r="WFX864" s="1"/>
      <c r="WFY864" s="1"/>
      <c r="WFZ864" s="1"/>
      <c r="WGA864" s="1"/>
      <c r="WGB864" s="1"/>
      <c r="WGC864" s="1"/>
      <c r="WGD864" s="1"/>
      <c r="WGE864" s="1"/>
      <c r="WGF864" s="1"/>
      <c r="WGG864" s="1"/>
      <c r="WGH864" s="1"/>
      <c r="WGI864" s="1"/>
      <c r="WGJ864" s="1"/>
      <c r="WGK864" s="1"/>
      <c r="WGL864" s="1"/>
      <c r="WGM864" s="1"/>
      <c r="WGN864" s="1"/>
      <c r="WGO864" s="1"/>
      <c r="WGP864" s="1"/>
      <c r="WGQ864" s="1"/>
      <c r="WGR864" s="1"/>
      <c r="WGS864" s="1"/>
      <c r="WGT864" s="1"/>
      <c r="WGU864" s="1"/>
      <c r="WGV864" s="1"/>
      <c r="WGW864" s="1"/>
      <c r="WGX864" s="1"/>
      <c r="WGY864" s="1"/>
      <c r="WGZ864" s="1"/>
      <c r="WHA864" s="1"/>
      <c r="WHB864" s="1"/>
      <c r="WHC864" s="1"/>
      <c r="WHD864" s="1"/>
      <c r="WHE864" s="1"/>
      <c r="WHF864" s="1"/>
      <c r="WHG864" s="1"/>
      <c r="WHH864" s="1"/>
      <c r="WHI864" s="1"/>
      <c r="WHJ864" s="1"/>
      <c r="WHK864" s="1"/>
      <c r="WHL864" s="1"/>
      <c r="WHM864" s="1"/>
      <c r="WHN864" s="1"/>
      <c r="WHO864" s="1"/>
      <c r="WHP864" s="1"/>
      <c r="WHQ864" s="1"/>
      <c r="WHR864" s="1"/>
      <c r="WHS864" s="1"/>
      <c r="WHT864" s="1"/>
      <c r="WHU864" s="1"/>
      <c r="WHV864" s="1"/>
      <c r="WHW864" s="1"/>
      <c r="WHX864" s="1"/>
      <c r="WHY864" s="1"/>
      <c r="WHZ864" s="1"/>
      <c r="WIA864" s="1"/>
      <c r="WIB864" s="1"/>
      <c r="WIC864" s="1"/>
      <c r="WID864" s="1"/>
      <c r="WIE864" s="1"/>
      <c r="WIF864" s="1"/>
      <c r="WIG864" s="1"/>
      <c r="WIH864" s="1"/>
      <c r="WII864" s="1"/>
      <c r="WIJ864" s="1"/>
      <c r="WIK864" s="1"/>
      <c r="WIL864" s="1"/>
      <c r="WIM864" s="1"/>
      <c r="WIN864" s="1"/>
      <c r="WIO864" s="1"/>
      <c r="WIP864" s="1"/>
      <c r="WIQ864" s="1"/>
      <c r="WIR864" s="1"/>
      <c r="WIS864" s="1"/>
      <c r="WIT864" s="1"/>
      <c r="WIU864" s="1"/>
      <c r="WIV864" s="1"/>
      <c r="WIW864" s="1"/>
      <c r="WIX864" s="1"/>
      <c r="WIY864" s="1"/>
      <c r="WIZ864" s="1"/>
      <c r="WJA864" s="1"/>
      <c r="WJB864" s="1"/>
      <c r="WJC864" s="1"/>
      <c r="WJD864" s="1"/>
      <c r="WJE864" s="1"/>
      <c r="WJF864" s="1"/>
      <c r="WJG864" s="1"/>
      <c r="WJH864" s="1"/>
      <c r="WJI864" s="1"/>
      <c r="WJJ864" s="1"/>
      <c r="WJK864" s="1"/>
      <c r="WJL864" s="1"/>
      <c r="WJM864" s="1"/>
      <c r="WJN864" s="1"/>
      <c r="WJO864" s="1"/>
      <c r="WJP864" s="1"/>
      <c r="WJQ864" s="1"/>
      <c r="WJR864" s="1"/>
      <c r="WJS864" s="1"/>
      <c r="WJT864" s="1"/>
      <c r="WJU864" s="1"/>
      <c r="WJV864" s="1"/>
      <c r="WJW864" s="1"/>
      <c r="WJX864" s="1"/>
      <c r="WJY864" s="1"/>
      <c r="WJZ864" s="1"/>
      <c r="WKA864" s="1"/>
      <c r="WKB864" s="1"/>
      <c r="WKC864" s="1"/>
      <c r="WKD864" s="1"/>
      <c r="WKE864" s="1"/>
      <c r="WKF864" s="1"/>
      <c r="WKG864" s="1"/>
      <c r="WKH864" s="1"/>
      <c r="WKI864" s="1"/>
      <c r="WKJ864" s="1"/>
      <c r="WKK864" s="1"/>
      <c r="WKL864" s="1"/>
      <c r="WKM864" s="1"/>
      <c r="WKN864" s="1"/>
      <c r="WKO864" s="1"/>
      <c r="WKP864" s="1"/>
      <c r="WKQ864" s="1"/>
      <c r="WKR864" s="1"/>
      <c r="WKS864" s="1"/>
      <c r="WKT864" s="1"/>
      <c r="WKU864" s="1"/>
      <c r="WKV864" s="1"/>
      <c r="WKW864" s="1"/>
      <c r="WKX864" s="1"/>
      <c r="WKY864" s="1"/>
      <c r="WKZ864" s="1"/>
      <c r="WLA864" s="1"/>
      <c r="WLB864" s="1"/>
      <c r="WLC864" s="1"/>
      <c r="WLD864" s="1"/>
      <c r="WLE864" s="1"/>
      <c r="WLF864" s="1"/>
      <c r="WLG864" s="1"/>
      <c r="WLH864" s="1"/>
      <c r="WLI864" s="1"/>
      <c r="WLJ864" s="1"/>
      <c r="WLK864" s="1"/>
      <c r="WLL864" s="1"/>
      <c r="WLM864" s="1"/>
      <c r="WLN864" s="1"/>
      <c r="WLO864" s="1"/>
      <c r="WLP864" s="1"/>
      <c r="WLQ864" s="1"/>
      <c r="WLR864" s="1"/>
      <c r="WLS864" s="1"/>
      <c r="WLT864" s="1"/>
      <c r="WLU864" s="1"/>
      <c r="WLV864" s="1"/>
      <c r="WLW864" s="1"/>
      <c r="WLX864" s="1"/>
      <c r="WLY864" s="1"/>
      <c r="WLZ864" s="1"/>
      <c r="WMA864" s="1"/>
      <c r="WMB864" s="1"/>
      <c r="WMC864" s="1"/>
      <c r="WMD864" s="1"/>
      <c r="WME864" s="1"/>
      <c r="WMF864" s="1"/>
      <c r="WMG864" s="1"/>
      <c r="WMH864" s="1"/>
      <c r="WMI864" s="1"/>
      <c r="WMJ864" s="1"/>
      <c r="WMK864" s="1"/>
      <c r="WML864" s="1"/>
      <c r="WMM864" s="1"/>
      <c r="WMN864" s="1"/>
      <c r="WMO864" s="1"/>
      <c r="WMP864" s="1"/>
      <c r="WMQ864" s="1"/>
      <c r="WMR864" s="1"/>
      <c r="WMS864" s="1"/>
      <c r="WMT864" s="1"/>
      <c r="WMU864" s="1"/>
      <c r="WMV864" s="1"/>
      <c r="WMW864" s="1"/>
      <c r="WMX864" s="1"/>
      <c r="WMY864" s="1"/>
      <c r="WMZ864" s="1"/>
      <c r="WNA864" s="1"/>
      <c r="WNB864" s="1"/>
      <c r="WNC864" s="1"/>
      <c r="WND864" s="1"/>
      <c r="WNE864" s="1"/>
      <c r="WNF864" s="1"/>
      <c r="WNG864" s="1"/>
      <c r="WNH864" s="1"/>
      <c r="WNI864" s="1"/>
      <c r="WNJ864" s="1"/>
      <c r="WNK864" s="1"/>
      <c r="WNL864" s="1"/>
      <c r="WNM864" s="1"/>
      <c r="WNN864" s="1"/>
      <c r="WNO864" s="1"/>
      <c r="WNP864" s="1"/>
      <c r="WNQ864" s="1"/>
      <c r="WNR864" s="1"/>
      <c r="WNS864" s="1"/>
      <c r="WNT864" s="1"/>
      <c r="WNU864" s="1"/>
      <c r="WNV864" s="1"/>
      <c r="WNW864" s="1"/>
      <c r="WNX864" s="1"/>
      <c r="WNY864" s="1"/>
      <c r="WNZ864" s="1"/>
      <c r="WOA864" s="1"/>
      <c r="WOB864" s="1"/>
      <c r="WOC864" s="1"/>
      <c r="WOD864" s="1"/>
      <c r="WOE864" s="1"/>
      <c r="WOF864" s="1"/>
      <c r="WOG864" s="1"/>
      <c r="WOH864" s="1"/>
      <c r="WOI864" s="1"/>
      <c r="WOJ864" s="1"/>
      <c r="WOK864" s="1"/>
      <c r="WOL864" s="1"/>
      <c r="WOM864" s="1"/>
      <c r="WON864" s="1"/>
      <c r="WOO864" s="1"/>
      <c r="WOP864" s="1"/>
      <c r="WOQ864" s="1"/>
      <c r="WOR864" s="1"/>
      <c r="WOS864" s="1"/>
      <c r="WOT864" s="1"/>
      <c r="WOU864" s="1"/>
      <c r="WOV864" s="1"/>
      <c r="WOW864" s="1"/>
      <c r="WOX864" s="1"/>
      <c r="WOY864" s="1"/>
      <c r="WOZ864" s="1"/>
      <c r="WPA864" s="1"/>
      <c r="WPB864" s="1"/>
      <c r="WPC864" s="1"/>
      <c r="WPD864" s="1"/>
      <c r="WPE864" s="1"/>
      <c r="WPF864" s="1"/>
      <c r="WPG864" s="1"/>
      <c r="WPH864" s="1"/>
      <c r="WPI864" s="1"/>
      <c r="WPJ864" s="1"/>
      <c r="WPK864" s="1"/>
      <c r="WPL864" s="1"/>
      <c r="WPM864" s="1"/>
      <c r="WPN864" s="1"/>
      <c r="WPO864" s="1"/>
      <c r="WPP864" s="1"/>
      <c r="WPQ864" s="1"/>
      <c r="WPR864" s="1"/>
      <c r="WPS864" s="1"/>
      <c r="WPT864" s="1"/>
      <c r="WPU864" s="1"/>
      <c r="WPV864" s="1"/>
      <c r="WPW864" s="1"/>
      <c r="WPX864" s="1"/>
      <c r="WPY864" s="1"/>
      <c r="WPZ864" s="1"/>
      <c r="WQA864" s="1"/>
      <c r="WQB864" s="1"/>
      <c r="WQC864" s="1"/>
      <c r="WQD864" s="1"/>
      <c r="WQE864" s="1"/>
      <c r="WQF864" s="1"/>
      <c r="WQG864" s="1"/>
      <c r="WQH864" s="1"/>
      <c r="WQI864" s="1"/>
      <c r="WQJ864" s="1"/>
      <c r="WQK864" s="1"/>
      <c r="WQL864" s="1"/>
      <c r="WQM864" s="1"/>
      <c r="WQN864" s="1"/>
      <c r="WQO864" s="1"/>
      <c r="WQP864" s="1"/>
      <c r="WQQ864" s="1"/>
      <c r="WQR864" s="1"/>
      <c r="WQS864" s="1"/>
      <c r="WQT864" s="1"/>
      <c r="WQU864" s="1"/>
      <c r="WQV864" s="1"/>
      <c r="WQW864" s="1"/>
      <c r="WQX864" s="1"/>
      <c r="WQY864" s="1"/>
      <c r="WQZ864" s="1"/>
      <c r="WRA864" s="1"/>
      <c r="WRB864" s="1"/>
      <c r="WRC864" s="1"/>
      <c r="WRD864" s="1"/>
      <c r="WRE864" s="1"/>
      <c r="WRF864" s="1"/>
      <c r="WRG864" s="1"/>
      <c r="WRH864" s="1"/>
      <c r="WRI864" s="1"/>
      <c r="WRJ864" s="1"/>
      <c r="WRK864" s="1"/>
      <c r="WRL864" s="1"/>
      <c r="WRM864" s="1"/>
      <c r="WRN864" s="1"/>
      <c r="WRO864" s="1"/>
      <c r="WRP864" s="1"/>
      <c r="WRQ864" s="1"/>
      <c r="WRR864" s="1"/>
      <c r="WRS864" s="1"/>
      <c r="WRT864" s="1"/>
      <c r="WRU864" s="1"/>
      <c r="WRV864" s="1"/>
      <c r="WRW864" s="1"/>
      <c r="WRX864" s="1"/>
      <c r="WRY864" s="1"/>
      <c r="WRZ864" s="1"/>
      <c r="WSA864" s="1"/>
      <c r="WSB864" s="1"/>
      <c r="WSC864" s="1"/>
      <c r="WSD864" s="1"/>
      <c r="WSE864" s="1"/>
      <c r="WSF864" s="1"/>
      <c r="WSG864" s="1"/>
      <c r="WSH864" s="1"/>
      <c r="WSI864" s="1"/>
      <c r="WSJ864" s="1"/>
      <c r="WSK864" s="1"/>
      <c r="WSL864" s="1"/>
      <c r="WSM864" s="1"/>
      <c r="WSN864" s="1"/>
      <c r="WSO864" s="1"/>
      <c r="WSP864" s="1"/>
      <c r="WSQ864" s="1"/>
      <c r="WSR864" s="1"/>
      <c r="WSS864" s="1"/>
      <c r="WST864" s="1"/>
      <c r="WSU864" s="1"/>
      <c r="WSV864" s="1"/>
      <c r="WSW864" s="1"/>
      <c r="WSX864" s="1"/>
      <c r="WSY864" s="1"/>
      <c r="WSZ864" s="1"/>
      <c r="WTA864" s="1"/>
      <c r="WTB864" s="1"/>
      <c r="WTC864" s="1"/>
      <c r="WTD864" s="1"/>
      <c r="WTE864" s="1"/>
      <c r="WTF864" s="1"/>
      <c r="WTG864" s="1"/>
      <c r="WTH864" s="1"/>
      <c r="WTI864" s="1"/>
      <c r="WTJ864" s="1"/>
      <c r="WTK864" s="1"/>
      <c r="WTL864" s="1"/>
      <c r="WTM864" s="1"/>
      <c r="WTN864" s="1"/>
      <c r="WTO864" s="1"/>
      <c r="WTP864" s="1"/>
      <c r="WTQ864" s="1"/>
      <c r="WTR864" s="1"/>
      <c r="WTS864" s="1"/>
      <c r="WTT864" s="1"/>
      <c r="WTU864" s="1"/>
      <c r="WTV864" s="1"/>
      <c r="WTW864" s="1"/>
      <c r="WTX864" s="1"/>
      <c r="WTY864" s="1"/>
      <c r="WTZ864" s="1"/>
      <c r="WUA864" s="1"/>
      <c r="WUB864" s="1"/>
      <c r="WUC864" s="1"/>
      <c r="WUD864" s="1"/>
      <c r="WUE864" s="1"/>
      <c r="WUF864" s="1"/>
      <c r="WUG864" s="1"/>
      <c r="WUH864" s="1"/>
      <c r="WUI864" s="1"/>
      <c r="WUJ864" s="1"/>
      <c r="WUK864" s="1"/>
      <c r="WUL864" s="1"/>
      <c r="WUM864" s="1"/>
      <c r="WUN864" s="1"/>
      <c r="WUO864" s="1"/>
      <c r="WUP864" s="1"/>
      <c r="WUQ864" s="1"/>
      <c r="WUR864" s="1"/>
      <c r="WUS864" s="1"/>
      <c r="WUT864" s="1"/>
      <c r="WUU864" s="1"/>
    </row>
    <row r="865" spans="4:16115" s="4" customFormat="1" ht="20.25" customHeight="1"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  <c r="JQ865" s="1"/>
      <c r="JR865" s="1"/>
      <c r="JS865" s="1"/>
      <c r="JT865" s="1"/>
      <c r="JU865" s="1"/>
      <c r="JV865" s="1"/>
      <c r="JW865" s="1"/>
      <c r="JX865" s="1"/>
      <c r="JY865" s="1"/>
      <c r="JZ865" s="1"/>
      <c r="KA865" s="1"/>
      <c r="KB865" s="1"/>
      <c r="KC865" s="1"/>
      <c r="KD865" s="1"/>
      <c r="KE865" s="1"/>
      <c r="KF865" s="1"/>
      <c r="KG865" s="1"/>
      <c r="KH865" s="1"/>
      <c r="KI865" s="1"/>
      <c r="KJ865" s="1"/>
      <c r="KK865" s="1"/>
      <c r="KL865" s="1"/>
      <c r="KM865" s="1"/>
      <c r="KN865" s="1"/>
      <c r="KO865" s="1"/>
      <c r="KP865" s="1"/>
      <c r="KQ865" s="1"/>
      <c r="KR865" s="1"/>
      <c r="KS865" s="1"/>
      <c r="KT865" s="1"/>
      <c r="KU865" s="1"/>
      <c r="KV865" s="1"/>
      <c r="KW865" s="1"/>
      <c r="KX865" s="1"/>
      <c r="KY865" s="1"/>
      <c r="KZ865" s="1"/>
      <c r="LA865" s="1"/>
      <c r="LB865" s="1"/>
      <c r="LC865" s="1"/>
      <c r="LD865" s="1"/>
      <c r="LE865" s="1"/>
      <c r="LF865" s="1"/>
      <c r="LG865" s="1"/>
      <c r="LH865" s="1"/>
      <c r="LI865" s="1"/>
      <c r="LJ865" s="1"/>
      <c r="LK865" s="1"/>
      <c r="LL865" s="1"/>
      <c r="LM865" s="1"/>
      <c r="LN865" s="1"/>
      <c r="LO865" s="1"/>
      <c r="LP865" s="1"/>
      <c r="LQ865" s="1"/>
      <c r="LR865" s="1"/>
      <c r="LS865" s="1"/>
      <c r="LT865" s="1"/>
      <c r="LU865" s="1"/>
      <c r="LV865" s="1"/>
      <c r="LW865" s="1"/>
      <c r="LX865" s="1"/>
      <c r="LY865" s="1"/>
      <c r="LZ865" s="1"/>
      <c r="MA865" s="1"/>
      <c r="MB865" s="1"/>
      <c r="MC865" s="1"/>
      <c r="MD865" s="1"/>
      <c r="ME865" s="1"/>
      <c r="MF865" s="1"/>
      <c r="MG865" s="1"/>
      <c r="MH865" s="1"/>
      <c r="MI865" s="1"/>
      <c r="MJ865" s="1"/>
      <c r="MK865" s="1"/>
      <c r="ML865" s="1"/>
      <c r="MM865" s="1"/>
      <c r="MN865" s="1"/>
      <c r="MO865" s="1"/>
      <c r="MP865" s="1"/>
      <c r="MQ865" s="1"/>
      <c r="MR865" s="1"/>
      <c r="MS865" s="1"/>
      <c r="MT865" s="1"/>
      <c r="MU865" s="1"/>
      <c r="MV865" s="1"/>
      <c r="MW865" s="1"/>
      <c r="MX865" s="1"/>
      <c r="MY865" s="1"/>
      <c r="MZ865" s="1"/>
      <c r="NA865" s="1"/>
      <c r="NB865" s="1"/>
      <c r="NC865" s="1"/>
      <c r="ND865" s="1"/>
      <c r="NE865" s="1"/>
      <c r="NF865" s="1"/>
      <c r="NG865" s="1"/>
      <c r="NH865" s="1"/>
      <c r="NI865" s="1"/>
      <c r="NJ865" s="1"/>
      <c r="NK865" s="1"/>
      <c r="NL865" s="1"/>
      <c r="NM865" s="1"/>
      <c r="NN865" s="1"/>
      <c r="NO865" s="1"/>
      <c r="NP865" s="1"/>
      <c r="NQ865" s="1"/>
      <c r="NR865" s="1"/>
      <c r="NS865" s="1"/>
      <c r="NT865" s="1"/>
      <c r="NU865" s="1"/>
      <c r="NV865" s="1"/>
      <c r="NW865" s="1"/>
      <c r="NX865" s="1"/>
      <c r="NY865" s="1"/>
      <c r="NZ865" s="1"/>
      <c r="OA865" s="1"/>
      <c r="OB865" s="1"/>
      <c r="OC865" s="1"/>
      <c r="OD865" s="1"/>
      <c r="OE865" s="1"/>
      <c r="OF865" s="1"/>
      <c r="OG865" s="1"/>
      <c r="OH865" s="1"/>
      <c r="OI865" s="1"/>
      <c r="OJ865" s="1"/>
      <c r="OK865" s="1"/>
      <c r="OL865" s="1"/>
      <c r="OM865" s="1"/>
      <c r="ON865" s="1"/>
      <c r="OO865" s="1"/>
      <c r="OP865" s="1"/>
      <c r="OQ865" s="1"/>
      <c r="OR865" s="1"/>
      <c r="OS865" s="1"/>
      <c r="OT865" s="1"/>
      <c r="OU865" s="1"/>
      <c r="OV865" s="1"/>
      <c r="OW865" s="1"/>
      <c r="OX865" s="1"/>
      <c r="OY865" s="1"/>
      <c r="OZ865" s="1"/>
      <c r="PA865" s="1"/>
      <c r="PB865" s="1"/>
      <c r="PC865" s="1"/>
      <c r="PD865" s="1"/>
      <c r="PE865" s="1"/>
      <c r="PF865" s="1"/>
      <c r="PG865" s="1"/>
      <c r="PH865" s="1"/>
      <c r="PI865" s="1"/>
      <c r="PJ865" s="1"/>
      <c r="PK865" s="1"/>
      <c r="PL865" s="1"/>
      <c r="PM865" s="1"/>
      <c r="PN865" s="1"/>
      <c r="PO865" s="1"/>
      <c r="PP865" s="1"/>
      <c r="PQ865" s="1"/>
      <c r="PR865" s="1"/>
      <c r="PS865" s="1"/>
      <c r="PT865" s="1"/>
      <c r="PU865" s="1"/>
      <c r="PV865" s="1"/>
      <c r="PW865" s="1"/>
      <c r="PX865" s="1"/>
      <c r="PY865" s="1"/>
      <c r="PZ865" s="1"/>
      <c r="QA865" s="1"/>
      <c r="QB865" s="1"/>
      <c r="QC865" s="1"/>
      <c r="QD865" s="1"/>
      <c r="QE865" s="1"/>
      <c r="QF865" s="1"/>
      <c r="QG865" s="1"/>
      <c r="QH865" s="1"/>
      <c r="QI865" s="1"/>
      <c r="QJ865" s="1"/>
      <c r="QK865" s="1"/>
      <c r="QL865" s="1"/>
      <c r="QM865" s="1"/>
      <c r="QN865" s="1"/>
      <c r="QO865" s="1"/>
      <c r="QP865" s="1"/>
      <c r="QQ865" s="1"/>
      <c r="QR865" s="1"/>
      <c r="QS865" s="1"/>
      <c r="QT865" s="1"/>
      <c r="QU865" s="1"/>
      <c r="QV865" s="1"/>
      <c r="QW865" s="1"/>
      <c r="QX865" s="1"/>
      <c r="QY865" s="1"/>
      <c r="QZ865" s="1"/>
      <c r="RA865" s="1"/>
      <c r="RB865" s="1"/>
      <c r="RC865" s="1"/>
      <c r="RD865" s="1"/>
      <c r="RE865" s="1"/>
      <c r="RF865" s="1"/>
      <c r="RG865" s="1"/>
      <c r="RH865" s="1"/>
      <c r="RI865" s="1"/>
      <c r="RJ865" s="1"/>
      <c r="RK865" s="1"/>
      <c r="RL865" s="1"/>
      <c r="RM865" s="1"/>
      <c r="RN865" s="1"/>
      <c r="RO865" s="1"/>
      <c r="RP865" s="1"/>
      <c r="RQ865" s="1"/>
      <c r="RR865" s="1"/>
      <c r="RS865" s="1"/>
      <c r="RT865" s="1"/>
      <c r="RU865" s="1"/>
      <c r="RV865" s="1"/>
      <c r="RW865" s="1"/>
      <c r="RX865" s="1"/>
      <c r="RY865" s="1"/>
      <c r="RZ865" s="1"/>
      <c r="SA865" s="1"/>
      <c r="SB865" s="1"/>
      <c r="SC865" s="1"/>
      <c r="SD865" s="1"/>
      <c r="SE865" s="1"/>
      <c r="SF865" s="1"/>
      <c r="SG865" s="1"/>
      <c r="SH865" s="1"/>
      <c r="SI865" s="1"/>
      <c r="SJ865" s="1"/>
      <c r="SK865" s="1"/>
      <c r="SL865" s="1"/>
      <c r="SM865" s="1"/>
      <c r="SN865" s="1"/>
      <c r="SO865" s="1"/>
      <c r="SP865" s="1"/>
      <c r="SQ865" s="1"/>
      <c r="SR865" s="1"/>
      <c r="SS865" s="1"/>
      <c r="ST865" s="1"/>
      <c r="SU865" s="1"/>
      <c r="SV865" s="1"/>
      <c r="SW865" s="1"/>
      <c r="SX865" s="1"/>
      <c r="SY865" s="1"/>
      <c r="SZ865" s="1"/>
      <c r="TA865" s="1"/>
      <c r="TB865" s="1"/>
      <c r="TC865" s="1"/>
      <c r="TD865" s="1"/>
      <c r="TE865" s="1"/>
      <c r="TF865" s="1"/>
      <c r="TG865" s="1"/>
      <c r="TH865" s="1"/>
      <c r="TI865" s="1"/>
      <c r="TJ865" s="1"/>
      <c r="TK865" s="1"/>
      <c r="TL865" s="1"/>
      <c r="TM865" s="1"/>
      <c r="TN865" s="1"/>
      <c r="TO865" s="1"/>
      <c r="TP865" s="1"/>
      <c r="TQ865" s="1"/>
      <c r="TR865" s="1"/>
      <c r="TS865" s="1"/>
      <c r="TT865" s="1"/>
      <c r="TU865" s="1"/>
      <c r="TV865" s="1"/>
      <c r="TW865" s="1"/>
      <c r="TX865" s="1"/>
      <c r="TY865" s="1"/>
      <c r="TZ865" s="1"/>
      <c r="UA865" s="1"/>
      <c r="UB865" s="1"/>
      <c r="UC865" s="1"/>
      <c r="UD865" s="1"/>
      <c r="UE865" s="1"/>
      <c r="UF865" s="1"/>
      <c r="UG865" s="1"/>
      <c r="UH865" s="1"/>
      <c r="UI865" s="1"/>
      <c r="UJ865" s="1"/>
      <c r="UK865" s="1"/>
      <c r="UL865" s="1"/>
      <c r="UM865" s="1"/>
      <c r="UN865" s="1"/>
      <c r="UO865" s="1"/>
      <c r="UP865" s="1"/>
      <c r="UQ865" s="1"/>
      <c r="UR865" s="1"/>
      <c r="US865" s="1"/>
      <c r="UT865" s="1"/>
      <c r="UU865" s="1"/>
      <c r="UV865" s="1"/>
      <c r="UW865" s="1"/>
      <c r="UX865" s="1"/>
      <c r="UY865" s="1"/>
      <c r="UZ865" s="1"/>
      <c r="VA865" s="1"/>
      <c r="VB865" s="1"/>
      <c r="VC865" s="1"/>
      <c r="VD865" s="1"/>
      <c r="VE865" s="1"/>
      <c r="VF865" s="1"/>
      <c r="VG865" s="1"/>
      <c r="VH865" s="1"/>
      <c r="VI865" s="1"/>
      <c r="VJ865" s="1"/>
      <c r="VK865" s="1"/>
      <c r="VL865" s="1"/>
      <c r="VM865" s="1"/>
      <c r="VN865" s="1"/>
      <c r="VO865" s="1"/>
      <c r="VP865" s="1"/>
      <c r="VQ865" s="1"/>
      <c r="VR865" s="1"/>
      <c r="VS865" s="1"/>
      <c r="VT865" s="1"/>
      <c r="VU865" s="1"/>
      <c r="VV865" s="1"/>
      <c r="VW865" s="1"/>
      <c r="VX865" s="1"/>
      <c r="VY865" s="1"/>
      <c r="VZ865" s="1"/>
      <c r="WA865" s="1"/>
      <c r="WB865" s="1"/>
      <c r="WC865" s="1"/>
      <c r="WD865" s="1"/>
      <c r="WE865" s="1"/>
      <c r="WF865" s="1"/>
      <c r="WG865" s="1"/>
      <c r="WH865" s="1"/>
      <c r="WI865" s="1"/>
      <c r="WJ865" s="1"/>
      <c r="WK865" s="1"/>
      <c r="WL865" s="1"/>
      <c r="WM865" s="1"/>
      <c r="WN865" s="1"/>
      <c r="WO865" s="1"/>
      <c r="WP865" s="1"/>
      <c r="WQ865" s="1"/>
      <c r="WR865" s="1"/>
      <c r="WS865" s="1"/>
      <c r="WT865" s="1"/>
      <c r="WU865" s="1"/>
      <c r="WV865" s="1"/>
      <c r="WW865" s="1"/>
      <c r="WX865" s="1"/>
      <c r="WY865" s="1"/>
      <c r="WZ865" s="1"/>
      <c r="XA865" s="1"/>
      <c r="XB865" s="1"/>
      <c r="XC865" s="1"/>
      <c r="XD865" s="1"/>
      <c r="XE865" s="1"/>
      <c r="XF865" s="1"/>
      <c r="XG865" s="1"/>
      <c r="XH865" s="1"/>
      <c r="XI865" s="1"/>
      <c r="XJ865" s="1"/>
      <c r="XK865" s="1"/>
      <c r="XL865" s="1"/>
      <c r="XM865" s="1"/>
      <c r="XN865" s="1"/>
      <c r="XO865" s="1"/>
      <c r="XP865" s="1"/>
      <c r="XQ865" s="1"/>
      <c r="XR865" s="1"/>
      <c r="XS865" s="1"/>
      <c r="XT865" s="1"/>
      <c r="XU865" s="1"/>
      <c r="XV865" s="1"/>
      <c r="XW865" s="1"/>
      <c r="XX865" s="1"/>
      <c r="XY865" s="1"/>
      <c r="XZ865" s="1"/>
      <c r="YA865" s="1"/>
      <c r="YB865" s="1"/>
      <c r="YC865" s="1"/>
      <c r="YD865" s="1"/>
      <c r="YE865" s="1"/>
      <c r="YF865" s="1"/>
      <c r="YG865" s="1"/>
      <c r="YH865" s="1"/>
      <c r="YI865" s="1"/>
      <c r="YJ865" s="1"/>
      <c r="YK865" s="1"/>
      <c r="YL865" s="1"/>
      <c r="YM865" s="1"/>
      <c r="YN865" s="1"/>
      <c r="YO865" s="1"/>
      <c r="YP865" s="1"/>
      <c r="YQ865" s="1"/>
      <c r="YR865" s="1"/>
      <c r="YS865" s="1"/>
      <c r="YT865" s="1"/>
      <c r="YU865" s="1"/>
      <c r="YV865" s="1"/>
      <c r="YW865" s="1"/>
      <c r="YX865" s="1"/>
      <c r="YY865" s="1"/>
      <c r="YZ865" s="1"/>
      <c r="ZA865" s="1"/>
      <c r="ZB865" s="1"/>
      <c r="ZC865" s="1"/>
      <c r="ZD865" s="1"/>
      <c r="ZE865" s="1"/>
      <c r="ZF865" s="1"/>
      <c r="ZG865" s="1"/>
      <c r="ZH865" s="1"/>
      <c r="ZI865" s="1"/>
      <c r="ZJ865" s="1"/>
      <c r="ZK865" s="1"/>
      <c r="ZL865" s="1"/>
      <c r="ZM865" s="1"/>
      <c r="ZN865" s="1"/>
      <c r="ZO865" s="1"/>
      <c r="ZP865" s="1"/>
      <c r="ZQ865" s="1"/>
      <c r="ZR865" s="1"/>
      <c r="ZS865" s="1"/>
      <c r="ZT865" s="1"/>
      <c r="ZU865" s="1"/>
      <c r="ZV865" s="1"/>
      <c r="ZW865" s="1"/>
      <c r="ZX865" s="1"/>
      <c r="ZY865" s="1"/>
      <c r="ZZ865" s="1"/>
      <c r="AAA865" s="1"/>
      <c r="AAB865" s="1"/>
      <c r="AAC865" s="1"/>
      <c r="AAD865" s="1"/>
      <c r="AAE865" s="1"/>
      <c r="AAF865" s="1"/>
      <c r="AAG865" s="1"/>
      <c r="AAH865" s="1"/>
      <c r="AAI865" s="1"/>
      <c r="AAJ865" s="1"/>
      <c r="AAK865" s="1"/>
      <c r="AAL865" s="1"/>
      <c r="AAM865" s="1"/>
      <c r="AAN865" s="1"/>
      <c r="AAO865" s="1"/>
      <c r="AAP865" s="1"/>
      <c r="AAQ865" s="1"/>
      <c r="AAR865" s="1"/>
      <c r="AAS865" s="1"/>
      <c r="AAT865" s="1"/>
      <c r="AAU865" s="1"/>
      <c r="AAV865" s="1"/>
      <c r="AAW865" s="1"/>
      <c r="AAX865" s="1"/>
      <c r="AAY865" s="1"/>
      <c r="AAZ865" s="1"/>
      <c r="ABA865" s="1"/>
      <c r="ABB865" s="1"/>
      <c r="ABC865" s="1"/>
      <c r="ABD865" s="1"/>
      <c r="ABE865" s="1"/>
      <c r="ABF865" s="1"/>
      <c r="ABG865" s="1"/>
      <c r="ABH865" s="1"/>
      <c r="ABI865" s="1"/>
      <c r="ABJ865" s="1"/>
      <c r="ABK865" s="1"/>
      <c r="ABL865" s="1"/>
      <c r="ABM865" s="1"/>
      <c r="ABN865" s="1"/>
      <c r="ABO865" s="1"/>
      <c r="ABP865" s="1"/>
      <c r="ABQ865" s="1"/>
      <c r="ABR865" s="1"/>
      <c r="ABS865" s="1"/>
      <c r="ABT865" s="1"/>
      <c r="ABU865" s="1"/>
      <c r="ABV865" s="1"/>
      <c r="ABW865" s="1"/>
      <c r="ABX865" s="1"/>
      <c r="ABY865" s="1"/>
      <c r="ABZ865" s="1"/>
      <c r="ACA865" s="1"/>
      <c r="ACB865" s="1"/>
      <c r="ACC865" s="1"/>
      <c r="ACD865" s="1"/>
      <c r="ACE865" s="1"/>
      <c r="ACF865" s="1"/>
      <c r="ACG865" s="1"/>
      <c r="ACH865" s="1"/>
      <c r="ACI865" s="1"/>
      <c r="ACJ865" s="1"/>
      <c r="ACK865" s="1"/>
      <c r="ACL865" s="1"/>
      <c r="ACM865" s="1"/>
      <c r="ACN865" s="1"/>
      <c r="ACO865" s="1"/>
      <c r="ACP865" s="1"/>
      <c r="ACQ865" s="1"/>
      <c r="ACR865" s="1"/>
      <c r="ACS865" s="1"/>
      <c r="ACT865" s="1"/>
      <c r="ACU865" s="1"/>
      <c r="ACV865" s="1"/>
      <c r="ACW865" s="1"/>
      <c r="ACX865" s="1"/>
      <c r="ACY865" s="1"/>
      <c r="ACZ865" s="1"/>
      <c r="ADA865" s="1"/>
      <c r="ADB865" s="1"/>
      <c r="ADC865" s="1"/>
      <c r="ADD865" s="1"/>
      <c r="ADE865" s="1"/>
      <c r="ADF865" s="1"/>
      <c r="ADG865" s="1"/>
      <c r="ADH865" s="1"/>
      <c r="ADI865" s="1"/>
      <c r="ADJ865" s="1"/>
      <c r="ADK865" s="1"/>
      <c r="ADL865" s="1"/>
      <c r="ADM865" s="1"/>
      <c r="ADN865" s="1"/>
      <c r="ADO865" s="1"/>
      <c r="ADP865" s="1"/>
      <c r="ADQ865" s="1"/>
      <c r="ADR865" s="1"/>
      <c r="ADS865" s="1"/>
      <c r="ADT865" s="1"/>
      <c r="ADU865" s="1"/>
      <c r="ADV865" s="1"/>
      <c r="ADW865" s="1"/>
      <c r="ADX865" s="1"/>
      <c r="ADY865" s="1"/>
      <c r="ADZ865" s="1"/>
      <c r="AEA865" s="1"/>
      <c r="AEB865" s="1"/>
      <c r="AEC865" s="1"/>
      <c r="AED865" s="1"/>
      <c r="AEE865" s="1"/>
      <c r="AEF865" s="1"/>
      <c r="AEG865" s="1"/>
      <c r="AEH865" s="1"/>
      <c r="AEI865" s="1"/>
      <c r="AEJ865" s="1"/>
      <c r="AEK865" s="1"/>
      <c r="AEL865" s="1"/>
      <c r="AEM865" s="1"/>
      <c r="AEN865" s="1"/>
      <c r="AEO865" s="1"/>
      <c r="AEP865" s="1"/>
      <c r="AEQ865" s="1"/>
      <c r="AER865" s="1"/>
      <c r="AES865" s="1"/>
      <c r="AET865" s="1"/>
      <c r="AEU865" s="1"/>
      <c r="AEV865" s="1"/>
      <c r="AEW865" s="1"/>
      <c r="AEX865" s="1"/>
      <c r="AEY865" s="1"/>
      <c r="AEZ865" s="1"/>
      <c r="AFA865" s="1"/>
      <c r="AFB865" s="1"/>
      <c r="AFC865" s="1"/>
      <c r="AFD865" s="1"/>
      <c r="AFE865" s="1"/>
      <c r="AFF865" s="1"/>
      <c r="AFG865" s="1"/>
      <c r="AFH865" s="1"/>
      <c r="AFI865" s="1"/>
      <c r="AFJ865" s="1"/>
      <c r="AFK865" s="1"/>
      <c r="AFL865" s="1"/>
      <c r="AFM865" s="1"/>
      <c r="AFN865" s="1"/>
      <c r="AFO865" s="1"/>
      <c r="AFP865" s="1"/>
      <c r="AFQ865" s="1"/>
      <c r="AFR865" s="1"/>
      <c r="AFS865" s="1"/>
      <c r="AFT865" s="1"/>
      <c r="AFU865" s="1"/>
      <c r="AFV865" s="1"/>
      <c r="AFW865" s="1"/>
      <c r="AFX865" s="1"/>
      <c r="AFY865" s="1"/>
      <c r="AFZ865" s="1"/>
      <c r="AGA865" s="1"/>
      <c r="AGB865" s="1"/>
      <c r="AGC865" s="1"/>
      <c r="AGD865" s="1"/>
      <c r="AGE865" s="1"/>
      <c r="AGF865" s="1"/>
      <c r="AGG865" s="1"/>
      <c r="AGH865" s="1"/>
      <c r="AGI865" s="1"/>
      <c r="AGJ865" s="1"/>
      <c r="AGK865" s="1"/>
      <c r="AGL865" s="1"/>
      <c r="AGM865" s="1"/>
      <c r="AGN865" s="1"/>
      <c r="AGO865" s="1"/>
      <c r="AGP865" s="1"/>
      <c r="AGQ865" s="1"/>
      <c r="AGR865" s="1"/>
      <c r="AGS865" s="1"/>
      <c r="AGT865" s="1"/>
      <c r="AGU865" s="1"/>
      <c r="AGV865" s="1"/>
      <c r="AGW865" s="1"/>
      <c r="AGX865" s="1"/>
      <c r="AGY865" s="1"/>
      <c r="AGZ865" s="1"/>
      <c r="AHA865" s="1"/>
      <c r="AHB865" s="1"/>
      <c r="AHC865" s="1"/>
      <c r="AHD865" s="1"/>
      <c r="AHE865" s="1"/>
      <c r="AHF865" s="1"/>
      <c r="AHG865" s="1"/>
      <c r="AHH865" s="1"/>
      <c r="AHI865" s="1"/>
      <c r="AHJ865" s="1"/>
      <c r="AHK865" s="1"/>
      <c r="AHL865" s="1"/>
      <c r="AHM865" s="1"/>
      <c r="AHN865" s="1"/>
      <c r="AHO865" s="1"/>
      <c r="AHP865" s="1"/>
      <c r="AHQ865" s="1"/>
      <c r="AHR865" s="1"/>
      <c r="AHS865" s="1"/>
      <c r="AHT865" s="1"/>
      <c r="AHU865" s="1"/>
      <c r="AHV865" s="1"/>
      <c r="AHW865" s="1"/>
      <c r="AHX865" s="1"/>
      <c r="AHY865" s="1"/>
      <c r="AHZ865" s="1"/>
      <c r="AIA865" s="1"/>
      <c r="AIB865" s="1"/>
      <c r="AIC865" s="1"/>
      <c r="AID865" s="1"/>
      <c r="AIE865" s="1"/>
      <c r="AIF865" s="1"/>
      <c r="AIG865" s="1"/>
      <c r="AIH865" s="1"/>
      <c r="AII865" s="1"/>
      <c r="AIJ865" s="1"/>
      <c r="AIK865" s="1"/>
      <c r="AIL865" s="1"/>
      <c r="AIM865" s="1"/>
      <c r="AIN865" s="1"/>
      <c r="AIO865" s="1"/>
      <c r="AIP865" s="1"/>
      <c r="AIQ865" s="1"/>
      <c r="AIR865" s="1"/>
      <c r="AIS865" s="1"/>
      <c r="AIT865" s="1"/>
      <c r="AIU865" s="1"/>
      <c r="AIV865" s="1"/>
      <c r="AIW865" s="1"/>
      <c r="AIX865" s="1"/>
      <c r="AIY865" s="1"/>
      <c r="AIZ865" s="1"/>
      <c r="AJA865" s="1"/>
      <c r="AJB865" s="1"/>
      <c r="AJC865" s="1"/>
      <c r="AJD865" s="1"/>
      <c r="AJE865" s="1"/>
      <c r="AJF865" s="1"/>
      <c r="AJG865" s="1"/>
      <c r="AJH865" s="1"/>
      <c r="AJI865" s="1"/>
      <c r="AJJ865" s="1"/>
      <c r="AJK865" s="1"/>
      <c r="AJL865" s="1"/>
      <c r="AJM865" s="1"/>
      <c r="AJN865" s="1"/>
      <c r="AJO865" s="1"/>
      <c r="AJP865" s="1"/>
      <c r="AJQ865" s="1"/>
      <c r="AJR865" s="1"/>
      <c r="AJS865" s="1"/>
      <c r="AJT865" s="1"/>
      <c r="AJU865" s="1"/>
      <c r="AJV865" s="1"/>
      <c r="AJW865" s="1"/>
      <c r="AJX865" s="1"/>
      <c r="AJY865" s="1"/>
      <c r="AJZ865" s="1"/>
      <c r="AKA865" s="1"/>
      <c r="AKB865" s="1"/>
      <c r="AKC865" s="1"/>
      <c r="AKD865" s="1"/>
      <c r="AKE865" s="1"/>
      <c r="AKF865" s="1"/>
      <c r="AKG865" s="1"/>
      <c r="AKH865" s="1"/>
      <c r="AKI865" s="1"/>
      <c r="AKJ865" s="1"/>
      <c r="AKK865" s="1"/>
      <c r="AKL865" s="1"/>
      <c r="AKM865" s="1"/>
      <c r="AKN865" s="1"/>
      <c r="AKO865" s="1"/>
      <c r="AKP865" s="1"/>
      <c r="AKQ865" s="1"/>
      <c r="AKR865" s="1"/>
      <c r="AKS865" s="1"/>
      <c r="AKT865" s="1"/>
      <c r="AKU865" s="1"/>
      <c r="AKV865" s="1"/>
      <c r="AKW865" s="1"/>
      <c r="AKX865" s="1"/>
      <c r="AKY865" s="1"/>
      <c r="AKZ865" s="1"/>
      <c r="ALA865" s="1"/>
      <c r="ALB865" s="1"/>
      <c r="ALC865" s="1"/>
      <c r="ALD865" s="1"/>
      <c r="ALE865" s="1"/>
      <c r="ALF865" s="1"/>
      <c r="ALG865" s="1"/>
      <c r="ALH865" s="1"/>
      <c r="ALI865" s="1"/>
      <c r="ALJ865" s="1"/>
      <c r="ALK865" s="1"/>
      <c r="ALL865" s="1"/>
      <c r="ALM865" s="1"/>
      <c r="ALN865" s="1"/>
      <c r="ALO865" s="1"/>
      <c r="ALP865" s="1"/>
      <c r="ALQ865" s="1"/>
      <c r="ALR865" s="1"/>
      <c r="ALS865" s="1"/>
      <c r="ALT865" s="1"/>
      <c r="ALU865" s="1"/>
      <c r="ALV865" s="1"/>
      <c r="ALW865" s="1"/>
      <c r="ALX865" s="1"/>
      <c r="ALY865" s="1"/>
      <c r="ALZ865" s="1"/>
      <c r="AMA865" s="1"/>
      <c r="AMB865" s="1"/>
      <c r="AMC865" s="1"/>
      <c r="AMD865" s="1"/>
      <c r="AME865" s="1"/>
      <c r="AMF865" s="1"/>
      <c r="AMG865" s="1"/>
      <c r="AMH865" s="1"/>
      <c r="AMI865" s="1"/>
      <c r="AMJ865" s="1"/>
      <c r="AMK865" s="1"/>
      <c r="AML865" s="1"/>
      <c r="AMM865" s="1"/>
      <c r="AMN865" s="1"/>
      <c r="AMO865" s="1"/>
      <c r="AMP865" s="1"/>
      <c r="AMQ865" s="1"/>
      <c r="AMR865" s="1"/>
      <c r="AMS865" s="1"/>
      <c r="AMT865" s="1"/>
      <c r="AMU865" s="1"/>
      <c r="AMV865" s="1"/>
      <c r="AMW865" s="1"/>
      <c r="AMX865" s="1"/>
      <c r="AMY865" s="1"/>
      <c r="AMZ865" s="1"/>
      <c r="ANA865" s="1"/>
      <c r="ANB865" s="1"/>
      <c r="ANC865" s="1"/>
      <c r="AND865" s="1"/>
      <c r="ANE865" s="1"/>
      <c r="ANF865" s="1"/>
      <c r="ANG865" s="1"/>
      <c r="ANH865" s="1"/>
      <c r="ANI865" s="1"/>
      <c r="ANJ865" s="1"/>
      <c r="ANK865" s="1"/>
      <c r="ANL865" s="1"/>
      <c r="ANM865" s="1"/>
      <c r="ANN865" s="1"/>
      <c r="ANO865" s="1"/>
      <c r="ANP865" s="1"/>
      <c r="ANQ865" s="1"/>
      <c r="ANR865" s="1"/>
      <c r="ANS865" s="1"/>
      <c r="ANT865" s="1"/>
      <c r="ANU865" s="1"/>
      <c r="ANV865" s="1"/>
      <c r="ANW865" s="1"/>
      <c r="ANX865" s="1"/>
      <c r="ANY865" s="1"/>
      <c r="ANZ865" s="1"/>
      <c r="AOA865" s="1"/>
      <c r="AOB865" s="1"/>
      <c r="AOC865" s="1"/>
      <c r="AOD865" s="1"/>
      <c r="AOE865" s="1"/>
      <c r="AOF865" s="1"/>
      <c r="AOG865" s="1"/>
      <c r="AOH865" s="1"/>
      <c r="AOI865" s="1"/>
      <c r="AOJ865" s="1"/>
      <c r="AOK865" s="1"/>
      <c r="AOL865" s="1"/>
      <c r="AOM865" s="1"/>
      <c r="AON865" s="1"/>
      <c r="AOO865" s="1"/>
      <c r="AOP865" s="1"/>
      <c r="AOQ865" s="1"/>
      <c r="AOR865" s="1"/>
      <c r="AOS865" s="1"/>
      <c r="AOT865" s="1"/>
      <c r="AOU865" s="1"/>
      <c r="AOV865" s="1"/>
      <c r="AOW865" s="1"/>
      <c r="AOX865" s="1"/>
      <c r="AOY865" s="1"/>
      <c r="AOZ865" s="1"/>
      <c r="APA865" s="1"/>
      <c r="APB865" s="1"/>
      <c r="APC865" s="1"/>
      <c r="APD865" s="1"/>
      <c r="APE865" s="1"/>
      <c r="APF865" s="1"/>
      <c r="APG865" s="1"/>
      <c r="APH865" s="1"/>
      <c r="API865" s="1"/>
      <c r="APJ865" s="1"/>
      <c r="APK865" s="1"/>
      <c r="APL865" s="1"/>
      <c r="APM865" s="1"/>
      <c r="APN865" s="1"/>
      <c r="APO865" s="1"/>
      <c r="APP865" s="1"/>
      <c r="APQ865" s="1"/>
      <c r="APR865" s="1"/>
      <c r="APS865" s="1"/>
      <c r="APT865" s="1"/>
      <c r="APU865" s="1"/>
      <c r="APV865" s="1"/>
      <c r="APW865" s="1"/>
      <c r="APX865" s="1"/>
      <c r="APY865" s="1"/>
      <c r="APZ865" s="1"/>
      <c r="AQA865" s="1"/>
      <c r="AQB865" s="1"/>
      <c r="AQC865" s="1"/>
      <c r="AQD865" s="1"/>
      <c r="AQE865" s="1"/>
      <c r="AQF865" s="1"/>
      <c r="AQG865" s="1"/>
      <c r="AQH865" s="1"/>
      <c r="AQI865" s="1"/>
      <c r="AQJ865" s="1"/>
      <c r="AQK865" s="1"/>
      <c r="AQL865" s="1"/>
      <c r="AQM865" s="1"/>
      <c r="AQN865" s="1"/>
      <c r="AQO865" s="1"/>
      <c r="AQP865" s="1"/>
      <c r="AQQ865" s="1"/>
      <c r="AQR865" s="1"/>
      <c r="AQS865" s="1"/>
      <c r="AQT865" s="1"/>
      <c r="AQU865" s="1"/>
      <c r="AQV865" s="1"/>
      <c r="AQW865" s="1"/>
      <c r="AQX865" s="1"/>
      <c r="AQY865" s="1"/>
      <c r="AQZ865" s="1"/>
      <c r="ARA865" s="1"/>
      <c r="ARB865" s="1"/>
      <c r="ARC865" s="1"/>
      <c r="ARD865" s="1"/>
      <c r="ARE865" s="1"/>
      <c r="ARF865" s="1"/>
      <c r="ARG865" s="1"/>
      <c r="ARH865" s="1"/>
      <c r="ARI865" s="1"/>
      <c r="ARJ865" s="1"/>
      <c r="ARK865" s="1"/>
      <c r="ARL865" s="1"/>
      <c r="ARM865" s="1"/>
      <c r="ARN865" s="1"/>
      <c r="ARO865" s="1"/>
      <c r="ARP865" s="1"/>
      <c r="ARQ865" s="1"/>
      <c r="ARR865" s="1"/>
      <c r="ARS865" s="1"/>
      <c r="ART865" s="1"/>
      <c r="ARU865" s="1"/>
      <c r="ARV865" s="1"/>
      <c r="ARW865" s="1"/>
      <c r="ARX865" s="1"/>
      <c r="ARY865" s="1"/>
      <c r="ARZ865" s="1"/>
      <c r="ASA865" s="1"/>
      <c r="ASB865" s="1"/>
      <c r="ASC865" s="1"/>
      <c r="ASD865" s="1"/>
      <c r="ASE865" s="1"/>
      <c r="ASF865" s="1"/>
      <c r="ASG865" s="1"/>
      <c r="ASH865" s="1"/>
      <c r="ASI865" s="1"/>
      <c r="ASJ865" s="1"/>
      <c r="ASK865" s="1"/>
      <c r="ASL865" s="1"/>
      <c r="ASM865" s="1"/>
      <c r="ASN865" s="1"/>
      <c r="ASO865" s="1"/>
      <c r="ASP865" s="1"/>
      <c r="ASQ865" s="1"/>
      <c r="ASR865" s="1"/>
      <c r="ASS865" s="1"/>
      <c r="AST865" s="1"/>
      <c r="ASU865" s="1"/>
      <c r="ASV865" s="1"/>
      <c r="ASW865" s="1"/>
      <c r="ASX865" s="1"/>
      <c r="ASY865" s="1"/>
      <c r="ASZ865" s="1"/>
      <c r="ATA865" s="1"/>
      <c r="ATB865" s="1"/>
      <c r="ATC865" s="1"/>
      <c r="ATD865" s="1"/>
      <c r="ATE865" s="1"/>
      <c r="ATF865" s="1"/>
      <c r="ATG865" s="1"/>
      <c r="ATH865" s="1"/>
      <c r="ATI865" s="1"/>
      <c r="ATJ865" s="1"/>
      <c r="ATK865" s="1"/>
      <c r="ATL865" s="1"/>
      <c r="ATM865" s="1"/>
      <c r="ATN865" s="1"/>
      <c r="ATO865" s="1"/>
      <c r="ATP865" s="1"/>
      <c r="ATQ865" s="1"/>
      <c r="ATR865" s="1"/>
      <c r="ATS865" s="1"/>
      <c r="ATT865" s="1"/>
      <c r="ATU865" s="1"/>
      <c r="ATV865" s="1"/>
      <c r="ATW865" s="1"/>
      <c r="ATX865" s="1"/>
      <c r="ATY865" s="1"/>
      <c r="ATZ865" s="1"/>
      <c r="AUA865" s="1"/>
      <c r="AUB865" s="1"/>
      <c r="AUC865" s="1"/>
      <c r="AUD865" s="1"/>
      <c r="AUE865" s="1"/>
      <c r="AUF865" s="1"/>
      <c r="AUG865" s="1"/>
      <c r="AUH865" s="1"/>
      <c r="AUI865" s="1"/>
      <c r="AUJ865" s="1"/>
      <c r="AUK865" s="1"/>
      <c r="AUL865" s="1"/>
      <c r="AUM865" s="1"/>
      <c r="AUN865" s="1"/>
      <c r="AUO865" s="1"/>
      <c r="AUP865" s="1"/>
      <c r="AUQ865" s="1"/>
      <c r="AUR865" s="1"/>
      <c r="AUS865" s="1"/>
      <c r="AUT865" s="1"/>
      <c r="AUU865" s="1"/>
      <c r="AUV865" s="1"/>
      <c r="AUW865" s="1"/>
      <c r="AUX865" s="1"/>
      <c r="AUY865" s="1"/>
      <c r="AUZ865" s="1"/>
      <c r="AVA865" s="1"/>
      <c r="AVB865" s="1"/>
      <c r="AVC865" s="1"/>
      <c r="AVD865" s="1"/>
      <c r="AVE865" s="1"/>
      <c r="AVF865" s="1"/>
      <c r="AVG865" s="1"/>
      <c r="AVH865" s="1"/>
      <c r="AVI865" s="1"/>
      <c r="AVJ865" s="1"/>
      <c r="AVK865" s="1"/>
      <c r="AVL865" s="1"/>
      <c r="AVM865" s="1"/>
      <c r="AVN865" s="1"/>
      <c r="AVO865" s="1"/>
      <c r="AVP865" s="1"/>
      <c r="AVQ865" s="1"/>
      <c r="AVR865" s="1"/>
      <c r="AVS865" s="1"/>
      <c r="AVT865" s="1"/>
      <c r="AVU865" s="1"/>
      <c r="AVV865" s="1"/>
      <c r="AVW865" s="1"/>
      <c r="AVX865" s="1"/>
      <c r="AVY865" s="1"/>
      <c r="AVZ865" s="1"/>
      <c r="AWA865" s="1"/>
      <c r="AWB865" s="1"/>
      <c r="AWC865" s="1"/>
      <c r="AWD865" s="1"/>
      <c r="AWE865" s="1"/>
      <c r="AWF865" s="1"/>
      <c r="AWG865" s="1"/>
      <c r="AWH865" s="1"/>
      <c r="AWI865" s="1"/>
      <c r="AWJ865" s="1"/>
      <c r="AWK865" s="1"/>
      <c r="AWL865" s="1"/>
      <c r="AWM865" s="1"/>
      <c r="AWN865" s="1"/>
      <c r="AWO865" s="1"/>
      <c r="AWP865" s="1"/>
      <c r="AWQ865" s="1"/>
      <c r="AWR865" s="1"/>
      <c r="AWS865" s="1"/>
      <c r="AWT865" s="1"/>
      <c r="AWU865" s="1"/>
      <c r="AWV865" s="1"/>
      <c r="AWW865" s="1"/>
      <c r="AWX865" s="1"/>
      <c r="AWY865" s="1"/>
      <c r="AWZ865" s="1"/>
      <c r="AXA865" s="1"/>
      <c r="AXB865" s="1"/>
      <c r="AXC865" s="1"/>
      <c r="AXD865" s="1"/>
      <c r="AXE865" s="1"/>
      <c r="AXF865" s="1"/>
      <c r="AXG865" s="1"/>
      <c r="AXH865" s="1"/>
      <c r="AXI865" s="1"/>
      <c r="AXJ865" s="1"/>
      <c r="AXK865" s="1"/>
      <c r="AXL865" s="1"/>
      <c r="AXM865" s="1"/>
      <c r="AXN865" s="1"/>
      <c r="AXO865" s="1"/>
      <c r="AXP865" s="1"/>
      <c r="AXQ865" s="1"/>
      <c r="AXR865" s="1"/>
      <c r="AXS865" s="1"/>
      <c r="AXT865" s="1"/>
      <c r="AXU865" s="1"/>
      <c r="AXV865" s="1"/>
      <c r="AXW865" s="1"/>
      <c r="AXX865" s="1"/>
      <c r="AXY865" s="1"/>
      <c r="AXZ865" s="1"/>
      <c r="AYA865" s="1"/>
      <c r="AYB865" s="1"/>
      <c r="AYC865" s="1"/>
      <c r="AYD865" s="1"/>
      <c r="AYE865" s="1"/>
      <c r="AYF865" s="1"/>
      <c r="AYG865" s="1"/>
      <c r="AYH865" s="1"/>
      <c r="AYI865" s="1"/>
      <c r="AYJ865" s="1"/>
      <c r="AYK865" s="1"/>
      <c r="AYL865" s="1"/>
      <c r="AYM865" s="1"/>
      <c r="AYN865" s="1"/>
      <c r="AYO865" s="1"/>
      <c r="AYP865" s="1"/>
      <c r="AYQ865" s="1"/>
      <c r="AYR865" s="1"/>
      <c r="AYS865" s="1"/>
      <c r="AYT865" s="1"/>
      <c r="AYU865" s="1"/>
      <c r="AYV865" s="1"/>
      <c r="AYW865" s="1"/>
      <c r="AYX865" s="1"/>
      <c r="AYY865" s="1"/>
      <c r="AYZ865" s="1"/>
      <c r="AZA865" s="1"/>
      <c r="AZB865" s="1"/>
      <c r="AZC865" s="1"/>
      <c r="AZD865" s="1"/>
      <c r="AZE865" s="1"/>
      <c r="AZF865" s="1"/>
      <c r="AZG865" s="1"/>
      <c r="AZH865" s="1"/>
      <c r="AZI865" s="1"/>
      <c r="AZJ865" s="1"/>
      <c r="AZK865" s="1"/>
      <c r="AZL865" s="1"/>
      <c r="AZM865" s="1"/>
      <c r="AZN865" s="1"/>
      <c r="AZO865" s="1"/>
      <c r="AZP865" s="1"/>
      <c r="AZQ865" s="1"/>
      <c r="AZR865" s="1"/>
      <c r="AZS865" s="1"/>
      <c r="AZT865" s="1"/>
      <c r="AZU865" s="1"/>
      <c r="AZV865" s="1"/>
      <c r="AZW865" s="1"/>
      <c r="AZX865" s="1"/>
      <c r="AZY865" s="1"/>
      <c r="AZZ865" s="1"/>
      <c r="BAA865" s="1"/>
      <c r="BAB865" s="1"/>
      <c r="BAC865" s="1"/>
      <c r="BAD865" s="1"/>
      <c r="BAE865" s="1"/>
      <c r="BAF865" s="1"/>
      <c r="BAG865" s="1"/>
      <c r="BAH865" s="1"/>
      <c r="BAI865" s="1"/>
      <c r="BAJ865" s="1"/>
      <c r="BAK865" s="1"/>
      <c r="BAL865" s="1"/>
      <c r="BAM865" s="1"/>
      <c r="BAN865" s="1"/>
      <c r="BAO865" s="1"/>
      <c r="BAP865" s="1"/>
      <c r="BAQ865" s="1"/>
      <c r="BAR865" s="1"/>
      <c r="BAS865" s="1"/>
      <c r="BAT865" s="1"/>
      <c r="BAU865" s="1"/>
      <c r="BAV865" s="1"/>
      <c r="BAW865" s="1"/>
      <c r="BAX865" s="1"/>
      <c r="BAY865" s="1"/>
      <c r="BAZ865" s="1"/>
      <c r="BBA865" s="1"/>
      <c r="BBB865" s="1"/>
      <c r="BBC865" s="1"/>
      <c r="BBD865" s="1"/>
      <c r="BBE865" s="1"/>
      <c r="BBF865" s="1"/>
      <c r="BBG865" s="1"/>
      <c r="BBH865" s="1"/>
      <c r="BBI865" s="1"/>
      <c r="BBJ865" s="1"/>
      <c r="BBK865" s="1"/>
      <c r="BBL865" s="1"/>
      <c r="BBM865" s="1"/>
      <c r="BBN865" s="1"/>
      <c r="BBO865" s="1"/>
      <c r="BBP865" s="1"/>
      <c r="BBQ865" s="1"/>
      <c r="BBR865" s="1"/>
      <c r="BBS865" s="1"/>
      <c r="BBT865" s="1"/>
      <c r="BBU865" s="1"/>
      <c r="BBV865" s="1"/>
      <c r="BBW865" s="1"/>
      <c r="BBX865" s="1"/>
      <c r="BBY865" s="1"/>
      <c r="BBZ865" s="1"/>
      <c r="BCA865" s="1"/>
      <c r="BCB865" s="1"/>
      <c r="BCC865" s="1"/>
      <c r="BCD865" s="1"/>
      <c r="BCE865" s="1"/>
      <c r="BCF865" s="1"/>
      <c r="BCG865" s="1"/>
      <c r="BCH865" s="1"/>
      <c r="BCI865" s="1"/>
      <c r="BCJ865" s="1"/>
      <c r="BCK865" s="1"/>
      <c r="BCL865" s="1"/>
      <c r="BCM865" s="1"/>
      <c r="BCN865" s="1"/>
      <c r="BCO865" s="1"/>
      <c r="BCP865" s="1"/>
      <c r="BCQ865" s="1"/>
      <c r="BCR865" s="1"/>
      <c r="BCS865" s="1"/>
      <c r="BCT865" s="1"/>
      <c r="BCU865" s="1"/>
      <c r="BCV865" s="1"/>
      <c r="BCW865" s="1"/>
      <c r="BCX865" s="1"/>
      <c r="BCY865" s="1"/>
      <c r="BCZ865" s="1"/>
      <c r="BDA865" s="1"/>
      <c r="BDB865" s="1"/>
      <c r="BDC865" s="1"/>
      <c r="BDD865" s="1"/>
      <c r="BDE865" s="1"/>
      <c r="BDF865" s="1"/>
      <c r="BDG865" s="1"/>
      <c r="BDH865" s="1"/>
      <c r="BDI865" s="1"/>
      <c r="BDJ865" s="1"/>
      <c r="BDK865" s="1"/>
      <c r="BDL865" s="1"/>
      <c r="BDM865" s="1"/>
      <c r="BDN865" s="1"/>
      <c r="BDO865" s="1"/>
      <c r="BDP865" s="1"/>
      <c r="BDQ865" s="1"/>
      <c r="BDR865" s="1"/>
      <c r="BDS865" s="1"/>
      <c r="BDT865" s="1"/>
      <c r="BDU865" s="1"/>
      <c r="BDV865" s="1"/>
      <c r="BDW865" s="1"/>
      <c r="BDX865" s="1"/>
      <c r="BDY865" s="1"/>
      <c r="BDZ865" s="1"/>
      <c r="BEA865" s="1"/>
      <c r="BEB865" s="1"/>
      <c r="BEC865" s="1"/>
      <c r="BED865" s="1"/>
      <c r="BEE865" s="1"/>
      <c r="BEF865" s="1"/>
      <c r="BEG865" s="1"/>
      <c r="BEH865" s="1"/>
      <c r="BEI865" s="1"/>
      <c r="BEJ865" s="1"/>
      <c r="BEK865" s="1"/>
      <c r="BEL865" s="1"/>
      <c r="BEM865" s="1"/>
      <c r="BEN865" s="1"/>
      <c r="BEO865" s="1"/>
      <c r="BEP865" s="1"/>
      <c r="BEQ865" s="1"/>
      <c r="BER865" s="1"/>
      <c r="BES865" s="1"/>
      <c r="BET865" s="1"/>
      <c r="BEU865" s="1"/>
      <c r="BEV865" s="1"/>
      <c r="BEW865" s="1"/>
      <c r="BEX865" s="1"/>
      <c r="BEY865" s="1"/>
      <c r="BEZ865" s="1"/>
      <c r="BFA865" s="1"/>
      <c r="BFB865" s="1"/>
      <c r="BFC865" s="1"/>
      <c r="BFD865" s="1"/>
      <c r="BFE865" s="1"/>
      <c r="BFF865" s="1"/>
      <c r="BFG865" s="1"/>
      <c r="BFH865" s="1"/>
      <c r="BFI865" s="1"/>
      <c r="BFJ865" s="1"/>
      <c r="BFK865" s="1"/>
      <c r="BFL865" s="1"/>
      <c r="BFM865" s="1"/>
      <c r="BFN865" s="1"/>
      <c r="BFO865" s="1"/>
      <c r="BFP865" s="1"/>
      <c r="BFQ865" s="1"/>
      <c r="BFR865" s="1"/>
      <c r="BFS865" s="1"/>
      <c r="BFT865" s="1"/>
      <c r="BFU865" s="1"/>
      <c r="BFV865" s="1"/>
      <c r="BFW865" s="1"/>
      <c r="BFX865" s="1"/>
      <c r="BFY865" s="1"/>
      <c r="BFZ865" s="1"/>
      <c r="BGA865" s="1"/>
      <c r="BGB865" s="1"/>
      <c r="BGC865" s="1"/>
      <c r="BGD865" s="1"/>
      <c r="BGE865" s="1"/>
      <c r="BGF865" s="1"/>
      <c r="BGG865" s="1"/>
      <c r="BGH865" s="1"/>
      <c r="BGI865" s="1"/>
      <c r="BGJ865" s="1"/>
      <c r="BGK865" s="1"/>
      <c r="BGL865" s="1"/>
      <c r="BGM865" s="1"/>
      <c r="BGN865" s="1"/>
      <c r="BGO865" s="1"/>
      <c r="BGP865" s="1"/>
      <c r="BGQ865" s="1"/>
      <c r="BGR865" s="1"/>
      <c r="BGS865" s="1"/>
      <c r="BGT865" s="1"/>
      <c r="BGU865" s="1"/>
      <c r="BGV865" s="1"/>
      <c r="BGW865" s="1"/>
      <c r="BGX865" s="1"/>
      <c r="BGY865" s="1"/>
      <c r="BGZ865" s="1"/>
      <c r="BHA865" s="1"/>
      <c r="BHB865" s="1"/>
      <c r="BHC865" s="1"/>
      <c r="BHD865" s="1"/>
      <c r="BHE865" s="1"/>
      <c r="BHF865" s="1"/>
      <c r="BHG865" s="1"/>
      <c r="BHH865" s="1"/>
      <c r="BHI865" s="1"/>
      <c r="BHJ865" s="1"/>
      <c r="BHK865" s="1"/>
      <c r="BHL865" s="1"/>
      <c r="BHM865" s="1"/>
      <c r="BHN865" s="1"/>
      <c r="BHO865" s="1"/>
      <c r="BHP865" s="1"/>
      <c r="BHQ865" s="1"/>
      <c r="BHR865" s="1"/>
      <c r="BHS865" s="1"/>
      <c r="BHT865" s="1"/>
      <c r="BHU865" s="1"/>
      <c r="BHV865" s="1"/>
      <c r="BHW865" s="1"/>
      <c r="BHX865" s="1"/>
      <c r="BHY865" s="1"/>
      <c r="BHZ865" s="1"/>
      <c r="BIA865" s="1"/>
      <c r="BIB865" s="1"/>
      <c r="BIC865" s="1"/>
      <c r="BID865" s="1"/>
      <c r="BIE865" s="1"/>
      <c r="BIF865" s="1"/>
      <c r="BIG865" s="1"/>
      <c r="BIH865" s="1"/>
      <c r="BII865" s="1"/>
      <c r="BIJ865" s="1"/>
      <c r="BIK865" s="1"/>
      <c r="BIL865" s="1"/>
      <c r="BIM865" s="1"/>
      <c r="BIN865" s="1"/>
      <c r="BIO865" s="1"/>
      <c r="BIP865" s="1"/>
      <c r="BIQ865" s="1"/>
      <c r="BIR865" s="1"/>
      <c r="BIS865" s="1"/>
      <c r="BIT865" s="1"/>
      <c r="BIU865" s="1"/>
      <c r="BIV865" s="1"/>
      <c r="BIW865" s="1"/>
      <c r="BIX865" s="1"/>
      <c r="BIY865" s="1"/>
      <c r="BIZ865" s="1"/>
      <c r="BJA865" s="1"/>
      <c r="BJB865" s="1"/>
      <c r="BJC865" s="1"/>
      <c r="BJD865" s="1"/>
      <c r="BJE865" s="1"/>
      <c r="BJF865" s="1"/>
      <c r="BJG865" s="1"/>
      <c r="BJH865" s="1"/>
      <c r="BJI865" s="1"/>
      <c r="BJJ865" s="1"/>
      <c r="BJK865" s="1"/>
      <c r="BJL865" s="1"/>
      <c r="BJM865" s="1"/>
      <c r="BJN865" s="1"/>
      <c r="BJO865" s="1"/>
      <c r="BJP865" s="1"/>
      <c r="BJQ865" s="1"/>
      <c r="BJR865" s="1"/>
      <c r="BJS865" s="1"/>
      <c r="BJT865" s="1"/>
      <c r="BJU865" s="1"/>
      <c r="BJV865" s="1"/>
      <c r="BJW865" s="1"/>
      <c r="BJX865" s="1"/>
      <c r="BJY865" s="1"/>
      <c r="BJZ865" s="1"/>
      <c r="BKA865" s="1"/>
      <c r="BKB865" s="1"/>
      <c r="BKC865" s="1"/>
      <c r="BKD865" s="1"/>
      <c r="BKE865" s="1"/>
      <c r="BKF865" s="1"/>
      <c r="BKG865" s="1"/>
      <c r="BKH865" s="1"/>
      <c r="BKI865" s="1"/>
      <c r="BKJ865" s="1"/>
      <c r="BKK865" s="1"/>
      <c r="BKL865" s="1"/>
      <c r="BKM865" s="1"/>
      <c r="BKN865" s="1"/>
      <c r="BKO865" s="1"/>
      <c r="BKP865" s="1"/>
      <c r="BKQ865" s="1"/>
      <c r="BKR865" s="1"/>
      <c r="BKS865" s="1"/>
      <c r="BKT865" s="1"/>
      <c r="BKU865" s="1"/>
      <c r="BKV865" s="1"/>
      <c r="BKW865" s="1"/>
      <c r="BKX865" s="1"/>
      <c r="BKY865" s="1"/>
      <c r="BKZ865" s="1"/>
      <c r="BLA865" s="1"/>
      <c r="BLB865" s="1"/>
      <c r="BLC865" s="1"/>
      <c r="BLD865" s="1"/>
      <c r="BLE865" s="1"/>
      <c r="BLF865" s="1"/>
      <c r="BLG865" s="1"/>
      <c r="BLH865" s="1"/>
      <c r="BLI865" s="1"/>
      <c r="BLJ865" s="1"/>
      <c r="BLK865" s="1"/>
      <c r="BLL865" s="1"/>
      <c r="BLM865" s="1"/>
      <c r="BLN865" s="1"/>
      <c r="BLO865" s="1"/>
      <c r="BLP865" s="1"/>
      <c r="BLQ865" s="1"/>
      <c r="BLR865" s="1"/>
      <c r="BLS865" s="1"/>
      <c r="BLT865" s="1"/>
      <c r="BLU865" s="1"/>
      <c r="BLV865" s="1"/>
      <c r="BLW865" s="1"/>
      <c r="BLX865" s="1"/>
      <c r="BLY865" s="1"/>
      <c r="BLZ865" s="1"/>
      <c r="BMA865" s="1"/>
      <c r="BMB865" s="1"/>
      <c r="BMC865" s="1"/>
      <c r="BMD865" s="1"/>
      <c r="BME865" s="1"/>
      <c r="BMF865" s="1"/>
      <c r="BMG865" s="1"/>
      <c r="BMH865" s="1"/>
      <c r="BMI865" s="1"/>
      <c r="BMJ865" s="1"/>
      <c r="BMK865" s="1"/>
      <c r="BML865" s="1"/>
      <c r="BMM865" s="1"/>
      <c r="BMN865" s="1"/>
      <c r="BMO865" s="1"/>
      <c r="BMP865" s="1"/>
      <c r="BMQ865" s="1"/>
      <c r="BMR865" s="1"/>
      <c r="BMS865" s="1"/>
      <c r="BMT865" s="1"/>
      <c r="BMU865" s="1"/>
      <c r="BMV865" s="1"/>
      <c r="BMW865" s="1"/>
      <c r="BMX865" s="1"/>
      <c r="BMY865" s="1"/>
      <c r="BMZ865" s="1"/>
      <c r="BNA865" s="1"/>
      <c r="BNB865" s="1"/>
      <c r="BNC865" s="1"/>
      <c r="BND865" s="1"/>
      <c r="BNE865" s="1"/>
      <c r="BNF865" s="1"/>
      <c r="BNG865" s="1"/>
      <c r="BNH865" s="1"/>
      <c r="BNI865" s="1"/>
      <c r="BNJ865" s="1"/>
      <c r="BNK865" s="1"/>
      <c r="BNL865" s="1"/>
      <c r="BNM865" s="1"/>
      <c r="BNN865" s="1"/>
      <c r="BNO865" s="1"/>
      <c r="BNP865" s="1"/>
      <c r="BNQ865" s="1"/>
      <c r="BNR865" s="1"/>
      <c r="BNS865" s="1"/>
      <c r="BNT865" s="1"/>
      <c r="BNU865" s="1"/>
      <c r="BNV865" s="1"/>
      <c r="BNW865" s="1"/>
      <c r="BNX865" s="1"/>
      <c r="BNY865" s="1"/>
      <c r="BNZ865" s="1"/>
      <c r="BOA865" s="1"/>
      <c r="BOB865" s="1"/>
      <c r="BOC865" s="1"/>
      <c r="BOD865" s="1"/>
      <c r="BOE865" s="1"/>
      <c r="BOF865" s="1"/>
      <c r="BOG865" s="1"/>
      <c r="BOH865" s="1"/>
      <c r="BOI865" s="1"/>
      <c r="BOJ865" s="1"/>
      <c r="BOK865" s="1"/>
      <c r="BOL865" s="1"/>
      <c r="BOM865" s="1"/>
      <c r="BON865" s="1"/>
      <c r="BOO865" s="1"/>
      <c r="BOP865" s="1"/>
      <c r="BOQ865" s="1"/>
      <c r="BOR865" s="1"/>
      <c r="BOS865" s="1"/>
      <c r="BOT865" s="1"/>
      <c r="BOU865" s="1"/>
      <c r="BOV865" s="1"/>
      <c r="BOW865" s="1"/>
      <c r="BOX865" s="1"/>
      <c r="BOY865" s="1"/>
      <c r="BOZ865" s="1"/>
      <c r="BPA865" s="1"/>
      <c r="BPB865" s="1"/>
      <c r="BPC865" s="1"/>
      <c r="BPD865" s="1"/>
      <c r="BPE865" s="1"/>
      <c r="BPF865" s="1"/>
      <c r="BPG865" s="1"/>
      <c r="BPH865" s="1"/>
      <c r="BPI865" s="1"/>
      <c r="BPJ865" s="1"/>
      <c r="BPK865" s="1"/>
      <c r="BPL865" s="1"/>
      <c r="BPM865" s="1"/>
      <c r="BPN865" s="1"/>
      <c r="BPO865" s="1"/>
      <c r="BPP865" s="1"/>
      <c r="BPQ865" s="1"/>
      <c r="BPR865" s="1"/>
      <c r="BPS865" s="1"/>
      <c r="BPT865" s="1"/>
      <c r="BPU865" s="1"/>
      <c r="BPV865" s="1"/>
      <c r="BPW865" s="1"/>
      <c r="BPX865" s="1"/>
      <c r="BPY865" s="1"/>
      <c r="BPZ865" s="1"/>
      <c r="BQA865" s="1"/>
      <c r="BQB865" s="1"/>
      <c r="BQC865" s="1"/>
      <c r="BQD865" s="1"/>
      <c r="BQE865" s="1"/>
      <c r="BQF865" s="1"/>
      <c r="BQG865" s="1"/>
      <c r="BQH865" s="1"/>
      <c r="BQI865" s="1"/>
      <c r="BQJ865" s="1"/>
      <c r="BQK865" s="1"/>
      <c r="BQL865" s="1"/>
      <c r="BQM865" s="1"/>
      <c r="BQN865" s="1"/>
      <c r="BQO865" s="1"/>
      <c r="BQP865" s="1"/>
      <c r="BQQ865" s="1"/>
      <c r="BQR865" s="1"/>
      <c r="BQS865" s="1"/>
      <c r="BQT865" s="1"/>
      <c r="BQU865" s="1"/>
      <c r="BQV865" s="1"/>
      <c r="BQW865" s="1"/>
      <c r="BQX865" s="1"/>
      <c r="BQY865" s="1"/>
      <c r="BQZ865" s="1"/>
      <c r="BRA865" s="1"/>
      <c r="BRB865" s="1"/>
      <c r="BRC865" s="1"/>
      <c r="BRD865" s="1"/>
      <c r="BRE865" s="1"/>
      <c r="BRF865" s="1"/>
      <c r="BRG865" s="1"/>
      <c r="BRH865" s="1"/>
      <c r="BRI865" s="1"/>
      <c r="BRJ865" s="1"/>
      <c r="BRK865" s="1"/>
      <c r="BRL865" s="1"/>
      <c r="BRM865" s="1"/>
      <c r="BRN865" s="1"/>
      <c r="BRO865" s="1"/>
      <c r="BRP865" s="1"/>
      <c r="BRQ865" s="1"/>
      <c r="BRR865" s="1"/>
      <c r="BRS865" s="1"/>
      <c r="BRT865" s="1"/>
      <c r="BRU865" s="1"/>
      <c r="BRV865" s="1"/>
      <c r="BRW865" s="1"/>
      <c r="BRX865" s="1"/>
      <c r="BRY865" s="1"/>
      <c r="BRZ865" s="1"/>
      <c r="BSA865" s="1"/>
      <c r="BSB865" s="1"/>
      <c r="BSC865" s="1"/>
      <c r="BSD865" s="1"/>
      <c r="BSE865" s="1"/>
      <c r="BSF865" s="1"/>
      <c r="BSG865" s="1"/>
      <c r="BSH865" s="1"/>
      <c r="BSI865" s="1"/>
      <c r="BSJ865" s="1"/>
      <c r="BSK865" s="1"/>
      <c r="BSL865" s="1"/>
      <c r="BSM865" s="1"/>
      <c r="BSN865" s="1"/>
      <c r="BSO865" s="1"/>
      <c r="BSP865" s="1"/>
      <c r="BSQ865" s="1"/>
      <c r="BSR865" s="1"/>
      <c r="BSS865" s="1"/>
      <c r="BST865" s="1"/>
      <c r="BSU865" s="1"/>
      <c r="BSV865" s="1"/>
      <c r="BSW865" s="1"/>
      <c r="BSX865" s="1"/>
      <c r="BSY865" s="1"/>
      <c r="BSZ865" s="1"/>
      <c r="BTA865" s="1"/>
      <c r="BTB865" s="1"/>
      <c r="BTC865" s="1"/>
      <c r="BTD865" s="1"/>
      <c r="BTE865" s="1"/>
      <c r="BTF865" s="1"/>
      <c r="BTG865" s="1"/>
      <c r="BTH865" s="1"/>
      <c r="BTI865" s="1"/>
      <c r="BTJ865" s="1"/>
      <c r="BTK865" s="1"/>
      <c r="BTL865" s="1"/>
      <c r="BTM865" s="1"/>
      <c r="BTN865" s="1"/>
      <c r="BTO865" s="1"/>
      <c r="BTP865" s="1"/>
      <c r="BTQ865" s="1"/>
      <c r="BTR865" s="1"/>
      <c r="BTS865" s="1"/>
      <c r="BTT865" s="1"/>
      <c r="BTU865" s="1"/>
      <c r="BTV865" s="1"/>
      <c r="BTW865" s="1"/>
      <c r="BTX865" s="1"/>
      <c r="BTY865" s="1"/>
      <c r="BTZ865" s="1"/>
      <c r="BUA865" s="1"/>
      <c r="BUB865" s="1"/>
      <c r="BUC865" s="1"/>
      <c r="BUD865" s="1"/>
      <c r="BUE865" s="1"/>
      <c r="BUF865" s="1"/>
      <c r="BUG865" s="1"/>
      <c r="BUH865" s="1"/>
      <c r="BUI865" s="1"/>
      <c r="BUJ865" s="1"/>
      <c r="BUK865" s="1"/>
      <c r="BUL865" s="1"/>
      <c r="BUM865" s="1"/>
      <c r="BUN865" s="1"/>
      <c r="BUO865" s="1"/>
      <c r="BUP865" s="1"/>
      <c r="BUQ865" s="1"/>
      <c r="BUR865" s="1"/>
      <c r="BUS865" s="1"/>
      <c r="BUT865" s="1"/>
      <c r="BUU865" s="1"/>
      <c r="BUV865" s="1"/>
      <c r="BUW865" s="1"/>
      <c r="BUX865" s="1"/>
      <c r="BUY865" s="1"/>
      <c r="BUZ865" s="1"/>
      <c r="BVA865" s="1"/>
      <c r="BVB865" s="1"/>
      <c r="BVC865" s="1"/>
      <c r="BVD865" s="1"/>
      <c r="BVE865" s="1"/>
      <c r="BVF865" s="1"/>
      <c r="BVG865" s="1"/>
      <c r="BVH865" s="1"/>
      <c r="BVI865" s="1"/>
      <c r="BVJ865" s="1"/>
      <c r="BVK865" s="1"/>
      <c r="BVL865" s="1"/>
      <c r="BVM865" s="1"/>
      <c r="BVN865" s="1"/>
      <c r="BVO865" s="1"/>
      <c r="BVP865" s="1"/>
      <c r="BVQ865" s="1"/>
      <c r="BVR865" s="1"/>
      <c r="BVS865" s="1"/>
      <c r="BVT865" s="1"/>
      <c r="BVU865" s="1"/>
      <c r="BVV865" s="1"/>
      <c r="BVW865" s="1"/>
      <c r="BVX865" s="1"/>
      <c r="BVY865" s="1"/>
      <c r="BVZ865" s="1"/>
      <c r="BWA865" s="1"/>
      <c r="BWB865" s="1"/>
      <c r="BWC865" s="1"/>
      <c r="BWD865" s="1"/>
      <c r="BWE865" s="1"/>
      <c r="BWF865" s="1"/>
      <c r="BWG865" s="1"/>
      <c r="BWH865" s="1"/>
      <c r="BWI865" s="1"/>
      <c r="BWJ865" s="1"/>
      <c r="BWK865" s="1"/>
      <c r="BWL865" s="1"/>
      <c r="BWM865" s="1"/>
      <c r="BWN865" s="1"/>
      <c r="BWO865" s="1"/>
      <c r="BWP865" s="1"/>
      <c r="BWQ865" s="1"/>
      <c r="BWR865" s="1"/>
      <c r="BWS865" s="1"/>
      <c r="BWT865" s="1"/>
      <c r="BWU865" s="1"/>
      <c r="BWV865" s="1"/>
      <c r="BWW865" s="1"/>
      <c r="BWX865" s="1"/>
      <c r="BWY865" s="1"/>
      <c r="BWZ865" s="1"/>
      <c r="BXA865" s="1"/>
      <c r="BXB865" s="1"/>
      <c r="BXC865" s="1"/>
      <c r="BXD865" s="1"/>
      <c r="BXE865" s="1"/>
      <c r="BXF865" s="1"/>
      <c r="BXG865" s="1"/>
      <c r="BXH865" s="1"/>
      <c r="BXI865" s="1"/>
      <c r="BXJ865" s="1"/>
      <c r="BXK865" s="1"/>
      <c r="BXL865" s="1"/>
      <c r="BXM865" s="1"/>
      <c r="BXN865" s="1"/>
      <c r="BXO865" s="1"/>
      <c r="BXP865" s="1"/>
      <c r="BXQ865" s="1"/>
      <c r="BXR865" s="1"/>
      <c r="BXS865" s="1"/>
      <c r="BXT865" s="1"/>
      <c r="BXU865" s="1"/>
      <c r="BXV865" s="1"/>
      <c r="BXW865" s="1"/>
      <c r="BXX865" s="1"/>
      <c r="BXY865" s="1"/>
      <c r="BXZ865" s="1"/>
      <c r="BYA865" s="1"/>
      <c r="BYB865" s="1"/>
      <c r="BYC865" s="1"/>
      <c r="BYD865" s="1"/>
      <c r="BYE865" s="1"/>
      <c r="BYF865" s="1"/>
      <c r="BYG865" s="1"/>
      <c r="BYH865" s="1"/>
      <c r="BYI865" s="1"/>
      <c r="BYJ865" s="1"/>
      <c r="BYK865" s="1"/>
      <c r="BYL865" s="1"/>
      <c r="BYM865" s="1"/>
      <c r="BYN865" s="1"/>
      <c r="BYO865" s="1"/>
      <c r="BYP865" s="1"/>
      <c r="BYQ865" s="1"/>
      <c r="BYR865" s="1"/>
      <c r="BYS865" s="1"/>
      <c r="BYT865" s="1"/>
      <c r="BYU865" s="1"/>
      <c r="BYV865" s="1"/>
      <c r="BYW865" s="1"/>
      <c r="BYX865" s="1"/>
      <c r="BYY865" s="1"/>
      <c r="BYZ865" s="1"/>
      <c r="BZA865" s="1"/>
      <c r="BZB865" s="1"/>
      <c r="BZC865" s="1"/>
      <c r="BZD865" s="1"/>
      <c r="BZE865" s="1"/>
      <c r="BZF865" s="1"/>
      <c r="BZG865" s="1"/>
      <c r="BZH865" s="1"/>
      <c r="BZI865" s="1"/>
      <c r="BZJ865" s="1"/>
      <c r="BZK865" s="1"/>
      <c r="BZL865" s="1"/>
      <c r="BZM865" s="1"/>
      <c r="BZN865" s="1"/>
      <c r="BZO865" s="1"/>
      <c r="BZP865" s="1"/>
      <c r="BZQ865" s="1"/>
      <c r="BZR865" s="1"/>
      <c r="BZS865" s="1"/>
      <c r="BZT865" s="1"/>
      <c r="BZU865" s="1"/>
      <c r="BZV865" s="1"/>
      <c r="BZW865" s="1"/>
      <c r="BZX865" s="1"/>
      <c r="BZY865" s="1"/>
      <c r="BZZ865" s="1"/>
      <c r="CAA865" s="1"/>
      <c r="CAB865" s="1"/>
      <c r="CAC865" s="1"/>
      <c r="CAD865" s="1"/>
      <c r="CAE865" s="1"/>
      <c r="CAF865" s="1"/>
      <c r="CAG865" s="1"/>
      <c r="CAH865" s="1"/>
      <c r="CAI865" s="1"/>
      <c r="CAJ865" s="1"/>
      <c r="CAK865" s="1"/>
      <c r="CAL865" s="1"/>
      <c r="CAM865" s="1"/>
      <c r="CAN865" s="1"/>
      <c r="CAO865" s="1"/>
      <c r="CAP865" s="1"/>
      <c r="CAQ865" s="1"/>
      <c r="CAR865" s="1"/>
      <c r="CAS865" s="1"/>
      <c r="CAT865" s="1"/>
      <c r="CAU865" s="1"/>
      <c r="CAV865" s="1"/>
      <c r="CAW865" s="1"/>
      <c r="CAX865" s="1"/>
      <c r="CAY865" s="1"/>
      <c r="CAZ865" s="1"/>
      <c r="CBA865" s="1"/>
      <c r="CBB865" s="1"/>
      <c r="CBC865" s="1"/>
      <c r="CBD865" s="1"/>
      <c r="CBE865" s="1"/>
      <c r="CBF865" s="1"/>
      <c r="CBG865" s="1"/>
      <c r="CBH865" s="1"/>
      <c r="CBI865" s="1"/>
      <c r="CBJ865" s="1"/>
      <c r="CBK865" s="1"/>
      <c r="CBL865" s="1"/>
      <c r="CBM865" s="1"/>
      <c r="CBN865" s="1"/>
      <c r="CBO865" s="1"/>
      <c r="CBP865" s="1"/>
      <c r="CBQ865" s="1"/>
      <c r="CBR865" s="1"/>
      <c r="CBS865" s="1"/>
      <c r="CBT865" s="1"/>
      <c r="CBU865" s="1"/>
      <c r="CBV865" s="1"/>
      <c r="CBW865" s="1"/>
      <c r="CBX865" s="1"/>
      <c r="CBY865" s="1"/>
      <c r="CBZ865" s="1"/>
      <c r="CCA865" s="1"/>
      <c r="CCB865" s="1"/>
      <c r="CCC865" s="1"/>
      <c r="CCD865" s="1"/>
      <c r="CCE865" s="1"/>
      <c r="CCF865" s="1"/>
      <c r="CCG865" s="1"/>
      <c r="CCH865" s="1"/>
      <c r="CCI865" s="1"/>
      <c r="CCJ865" s="1"/>
      <c r="CCK865" s="1"/>
      <c r="CCL865" s="1"/>
      <c r="CCM865" s="1"/>
      <c r="CCN865" s="1"/>
      <c r="CCO865" s="1"/>
      <c r="CCP865" s="1"/>
      <c r="CCQ865" s="1"/>
      <c r="CCR865" s="1"/>
      <c r="CCS865" s="1"/>
      <c r="CCT865" s="1"/>
      <c r="CCU865" s="1"/>
      <c r="CCV865" s="1"/>
      <c r="CCW865" s="1"/>
      <c r="CCX865" s="1"/>
      <c r="CCY865" s="1"/>
      <c r="CCZ865" s="1"/>
      <c r="CDA865" s="1"/>
      <c r="CDB865" s="1"/>
      <c r="CDC865" s="1"/>
      <c r="CDD865" s="1"/>
      <c r="CDE865" s="1"/>
      <c r="CDF865" s="1"/>
      <c r="CDG865" s="1"/>
      <c r="CDH865" s="1"/>
      <c r="CDI865" s="1"/>
      <c r="CDJ865" s="1"/>
      <c r="CDK865" s="1"/>
      <c r="CDL865" s="1"/>
      <c r="CDM865" s="1"/>
      <c r="CDN865" s="1"/>
      <c r="CDO865" s="1"/>
      <c r="CDP865" s="1"/>
      <c r="CDQ865" s="1"/>
      <c r="CDR865" s="1"/>
      <c r="CDS865" s="1"/>
      <c r="CDT865" s="1"/>
      <c r="CDU865" s="1"/>
      <c r="CDV865" s="1"/>
      <c r="CDW865" s="1"/>
      <c r="CDX865" s="1"/>
      <c r="CDY865" s="1"/>
      <c r="CDZ865" s="1"/>
      <c r="CEA865" s="1"/>
      <c r="CEB865" s="1"/>
      <c r="CEC865" s="1"/>
      <c r="CED865" s="1"/>
      <c r="CEE865" s="1"/>
      <c r="CEF865" s="1"/>
      <c r="CEG865" s="1"/>
      <c r="CEH865" s="1"/>
      <c r="CEI865" s="1"/>
      <c r="CEJ865" s="1"/>
      <c r="CEK865" s="1"/>
      <c r="CEL865" s="1"/>
      <c r="CEM865" s="1"/>
      <c r="CEN865" s="1"/>
      <c r="CEO865" s="1"/>
      <c r="CEP865" s="1"/>
      <c r="CEQ865" s="1"/>
      <c r="CER865" s="1"/>
      <c r="CES865" s="1"/>
      <c r="CET865" s="1"/>
      <c r="CEU865" s="1"/>
      <c r="CEV865" s="1"/>
      <c r="CEW865" s="1"/>
      <c r="CEX865" s="1"/>
      <c r="CEY865" s="1"/>
      <c r="CEZ865" s="1"/>
      <c r="CFA865" s="1"/>
      <c r="CFB865" s="1"/>
      <c r="CFC865" s="1"/>
      <c r="CFD865" s="1"/>
      <c r="CFE865" s="1"/>
      <c r="CFF865" s="1"/>
      <c r="CFG865" s="1"/>
      <c r="CFH865" s="1"/>
      <c r="CFI865" s="1"/>
      <c r="CFJ865" s="1"/>
      <c r="CFK865" s="1"/>
      <c r="CFL865" s="1"/>
      <c r="CFM865" s="1"/>
      <c r="CFN865" s="1"/>
      <c r="CFO865" s="1"/>
      <c r="CFP865" s="1"/>
      <c r="CFQ865" s="1"/>
      <c r="CFR865" s="1"/>
      <c r="CFS865" s="1"/>
      <c r="CFT865" s="1"/>
      <c r="CFU865" s="1"/>
      <c r="CFV865" s="1"/>
      <c r="CFW865" s="1"/>
      <c r="CFX865" s="1"/>
      <c r="CFY865" s="1"/>
      <c r="CFZ865" s="1"/>
      <c r="CGA865" s="1"/>
      <c r="CGB865" s="1"/>
      <c r="CGC865" s="1"/>
      <c r="CGD865" s="1"/>
      <c r="CGE865" s="1"/>
      <c r="CGF865" s="1"/>
      <c r="CGG865" s="1"/>
      <c r="CGH865" s="1"/>
      <c r="CGI865" s="1"/>
      <c r="CGJ865" s="1"/>
      <c r="CGK865" s="1"/>
      <c r="CGL865" s="1"/>
      <c r="CGM865" s="1"/>
      <c r="CGN865" s="1"/>
      <c r="CGO865" s="1"/>
      <c r="CGP865" s="1"/>
      <c r="CGQ865" s="1"/>
      <c r="CGR865" s="1"/>
      <c r="CGS865" s="1"/>
      <c r="CGT865" s="1"/>
      <c r="CGU865" s="1"/>
      <c r="CGV865" s="1"/>
      <c r="CGW865" s="1"/>
      <c r="CGX865" s="1"/>
      <c r="CGY865" s="1"/>
      <c r="CGZ865" s="1"/>
      <c r="CHA865" s="1"/>
      <c r="CHB865" s="1"/>
      <c r="CHC865" s="1"/>
      <c r="CHD865" s="1"/>
      <c r="CHE865" s="1"/>
      <c r="CHF865" s="1"/>
      <c r="CHG865" s="1"/>
      <c r="CHH865" s="1"/>
      <c r="CHI865" s="1"/>
      <c r="CHJ865" s="1"/>
      <c r="CHK865" s="1"/>
      <c r="CHL865" s="1"/>
      <c r="CHM865" s="1"/>
      <c r="CHN865" s="1"/>
      <c r="CHO865" s="1"/>
      <c r="CHP865" s="1"/>
      <c r="CHQ865" s="1"/>
      <c r="CHR865" s="1"/>
      <c r="CHS865" s="1"/>
      <c r="CHT865" s="1"/>
      <c r="CHU865" s="1"/>
      <c r="CHV865" s="1"/>
      <c r="CHW865" s="1"/>
      <c r="CHX865" s="1"/>
      <c r="CHY865" s="1"/>
      <c r="CHZ865" s="1"/>
      <c r="CIA865" s="1"/>
      <c r="CIB865" s="1"/>
      <c r="CIC865" s="1"/>
      <c r="CID865" s="1"/>
      <c r="CIE865" s="1"/>
      <c r="CIF865" s="1"/>
      <c r="CIG865" s="1"/>
      <c r="CIH865" s="1"/>
      <c r="CII865" s="1"/>
      <c r="CIJ865" s="1"/>
      <c r="CIK865" s="1"/>
      <c r="CIL865" s="1"/>
      <c r="CIM865" s="1"/>
      <c r="CIN865" s="1"/>
      <c r="CIO865" s="1"/>
      <c r="CIP865" s="1"/>
      <c r="CIQ865" s="1"/>
      <c r="CIR865" s="1"/>
      <c r="CIS865" s="1"/>
      <c r="CIT865" s="1"/>
      <c r="CIU865" s="1"/>
      <c r="CIV865" s="1"/>
      <c r="CIW865" s="1"/>
      <c r="CIX865" s="1"/>
      <c r="CIY865" s="1"/>
      <c r="CIZ865" s="1"/>
      <c r="CJA865" s="1"/>
      <c r="CJB865" s="1"/>
      <c r="CJC865" s="1"/>
      <c r="CJD865" s="1"/>
      <c r="CJE865" s="1"/>
      <c r="CJF865" s="1"/>
      <c r="CJG865" s="1"/>
      <c r="CJH865" s="1"/>
      <c r="CJI865" s="1"/>
      <c r="CJJ865" s="1"/>
      <c r="CJK865" s="1"/>
      <c r="CJL865" s="1"/>
      <c r="CJM865" s="1"/>
      <c r="CJN865" s="1"/>
      <c r="CJO865" s="1"/>
      <c r="CJP865" s="1"/>
      <c r="CJQ865" s="1"/>
      <c r="CJR865" s="1"/>
      <c r="CJS865" s="1"/>
      <c r="CJT865" s="1"/>
      <c r="CJU865" s="1"/>
      <c r="CJV865" s="1"/>
      <c r="CJW865" s="1"/>
      <c r="CJX865" s="1"/>
      <c r="CJY865" s="1"/>
      <c r="CJZ865" s="1"/>
      <c r="CKA865" s="1"/>
      <c r="CKB865" s="1"/>
      <c r="CKC865" s="1"/>
      <c r="CKD865" s="1"/>
      <c r="CKE865" s="1"/>
      <c r="CKF865" s="1"/>
      <c r="CKG865" s="1"/>
      <c r="CKH865" s="1"/>
      <c r="CKI865" s="1"/>
      <c r="CKJ865" s="1"/>
      <c r="CKK865" s="1"/>
      <c r="CKL865" s="1"/>
      <c r="CKM865" s="1"/>
      <c r="CKN865" s="1"/>
      <c r="CKO865" s="1"/>
      <c r="CKP865" s="1"/>
      <c r="CKQ865" s="1"/>
      <c r="CKR865" s="1"/>
      <c r="CKS865" s="1"/>
      <c r="CKT865" s="1"/>
      <c r="CKU865" s="1"/>
      <c r="CKV865" s="1"/>
      <c r="CKW865" s="1"/>
      <c r="CKX865" s="1"/>
      <c r="CKY865" s="1"/>
      <c r="CKZ865" s="1"/>
      <c r="CLA865" s="1"/>
      <c r="CLB865" s="1"/>
      <c r="CLC865" s="1"/>
      <c r="CLD865" s="1"/>
      <c r="CLE865" s="1"/>
      <c r="CLF865" s="1"/>
      <c r="CLG865" s="1"/>
      <c r="CLH865" s="1"/>
      <c r="CLI865" s="1"/>
      <c r="CLJ865" s="1"/>
      <c r="CLK865" s="1"/>
      <c r="CLL865" s="1"/>
      <c r="CLM865" s="1"/>
      <c r="CLN865" s="1"/>
      <c r="CLO865" s="1"/>
      <c r="CLP865" s="1"/>
      <c r="CLQ865" s="1"/>
      <c r="CLR865" s="1"/>
      <c r="CLS865" s="1"/>
      <c r="CLT865" s="1"/>
      <c r="CLU865" s="1"/>
      <c r="CLV865" s="1"/>
      <c r="CLW865" s="1"/>
      <c r="CLX865" s="1"/>
      <c r="CLY865" s="1"/>
      <c r="CLZ865" s="1"/>
      <c r="CMA865" s="1"/>
      <c r="CMB865" s="1"/>
      <c r="CMC865" s="1"/>
      <c r="CMD865" s="1"/>
      <c r="CME865" s="1"/>
      <c r="CMF865" s="1"/>
      <c r="CMG865" s="1"/>
      <c r="CMH865" s="1"/>
      <c r="CMI865" s="1"/>
      <c r="CMJ865" s="1"/>
      <c r="CMK865" s="1"/>
      <c r="CML865" s="1"/>
      <c r="CMM865" s="1"/>
      <c r="CMN865" s="1"/>
      <c r="CMO865" s="1"/>
      <c r="CMP865" s="1"/>
      <c r="CMQ865" s="1"/>
      <c r="CMR865" s="1"/>
      <c r="CMS865" s="1"/>
      <c r="CMT865" s="1"/>
      <c r="CMU865" s="1"/>
      <c r="CMV865" s="1"/>
      <c r="CMW865" s="1"/>
      <c r="CMX865" s="1"/>
      <c r="CMY865" s="1"/>
      <c r="CMZ865" s="1"/>
      <c r="CNA865" s="1"/>
      <c r="CNB865" s="1"/>
      <c r="CNC865" s="1"/>
      <c r="CND865" s="1"/>
      <c r="CNE865" s="1"/>
      <c r="CNF865" s="1"/>
      <c r="CNG865" s="1"/>
      <c r="CNH865" s="1"/>
      <c r="CNI865" s="1"/>
      <c r="CNJ865" s="1"/>
      <c r="CNK865" s="1"/>
      <c r="CNL865" s="1"/>
      <c r="CNM865" s="1"/>
      <c r="CNN865" s="1"/>
      <c r="CNO865" s="1"/>
      <c r="CNP865" s="1"/>
      <c r="CNQ865" s="1"/>
      <c r="CNR865" s="1"/>
      <c r="CNS865" s="1"/>
      <c r="CNT865" s="1"/>
      <c r="CNU865" s="1"/>
      <c r="CNV865" s="1"/>
      <c r="CNW865" s="1"/>
      <c r="CNX865" s="1"/>
      <c r="CNY865" s="1"/>
      <c r="CNZ865" s="1"/>
      <c r="COA865" s="1"/>
      <c r="COB865" s="1"/>
      <c r="COC865" s="1"/>
      <c r="COD865" s="1"/>
      <c r="COE865" s="1"/>
      <c r="COF865" s="1"/>
      <c r="COG865" s="1"/>
      <c r="COH865" s="1"/>
      <c r="COI865" s="1"/>
      <c r="COJ865" s="1"/>
      <c r="COK865" s="1"/>
      <c r="COL865" s="1"/>
      <c r="COM865" s="1"/>
      <c r="CON865" s="1"/>
      <c r="COO865" s="1"/>
      <c r="COP865" s="1"/>
      <c r="COQ865" s="1"/>
      <c r="COR865" s="1"/>
      <c r="COS865" s="1"/>
      <c r="COT865" s="1"/>
      <c r="COU865" s="1"/>
      <c r="COV865" s="1"/>
      <c r="COW865" s="1"/>
      <c r="COX865" s="1"/>
      <c r="COY865" s="1"/>
      <c r="COZ865" s="1"/>
      <c r="CPA865" s="1"/>
      <c r="CPB865" s="1"/>
      <c r="CPC865" s="1"/>
      <c r="CPD865" s="1"/>
      <c r="CPE865" s="1"/>
      <c r="CPF865" s="1"/>
      <c r="CPG865" s="1"/>
      <c r="CPH865" s="1"/>
      <c r="CPI865" s="1"/>
      <c r="CPJ865" s="1"/>
      <c r="CPK865" s="1"/>
      <c r="CPL865" s="1"/>
      <c r="CPM865" s="1"/>
      <c r="CPN865" s="1"/>
      <c r="CPO865" s="1"/>
      <c r="CPP865" s="1"/>
      <c r="CPQ865" s="1"/>
      <c r="CPR865" s="1"/>
      <c r="CPS865" s="1"/>
      <c r="CPT865" s="1"/>
      <c r="CPU865" s="1"/>
      <c r="CPV865" s="1"/>
      <c r="CPW865" s="1"/>
      <c r="CPX865" s="1"/>
      <c r="CPY865" s="1"/>
      <c r="CPZ865" s="1"/>
      <c r="CQA865" s="1"/>
      <c r="CQB865" s="1"/>
      <c r="CQC865" s="1"/>
      <c r="CQD865" s="1"/>
      <c r="CQE865" s="1"/>
      <c r="CQF865" s="1"/>
      <c r="CQG865" s="1"/>
      <c r="CQH865" s="1"/>
      <c r="CQI865" s="1"/>
      <c r="CQJ865" s="1"/>
      <c r="CQK865" s="1"/>
      <c r="CQL865" s="1"/>
      <c r="CQM865" s="1"/>
      <c r="CQN865" s="1"/>
      <c r="CQO865" s="1"/>
      <c r="CQP865" s="1"/>
      <c r="CQQ865" s="1"/>
      <c r="CQR865" s="1"/>
      <c r="CQS865" s="1"/>
      <c r="CQT865" s="1"/>
      <c r="CQU865" s="1"/>
      <c r="CQV865" s="1"/>
      <c r="CQW865" s="1"/>
      <c r="CQX865" s="1"/>
      <c r="CQY865" s="1"/>
      <c r="CQZ865" s="1"/>
      <c r="CRA865" s="1"/>
      <c r="CRB865" s="1"/>
      <c r="CRC865" s="1"/>
      <c r="CRD865" s="1"/>
      <c r="CRE865" s="1"/>
      <c r="CRF865" s="1"/>
      <c r="CRG865" s="1"/>
      <c r="CRH865" s="1"/>
      <c r="CRI865" s="1"/>
      <c r="CRJ865" s="1"/>
      <c r="CRK865" s="1"/>
      <c r="CRL865" s="1"/>
      <c r="CRM865" s="1"/>
      <c r="CRN865" s="1"/>
      <c r="CRO865" s="1"/>
      <c r="CRP865" s="1"/>
      <c r="CRQ865" s="1"/>
      <c r="CRR865" s="1"/>
      <c r="CRS865" s="1"/>
      <c r="CRT865" s="1"/>
      <c r="CRU865" s="1"/>
      <c r="CRV865" s="1"/>
      <c r="CRW865" s="1"/>
      <c r="CRX865" s="1"/>
      <c r="CRY865" s="1"/>
      <c r="CRZ865" s="1"/>
      <c r="CSA865" s="1"/>
      <c r="CSB865" s="1"/>
      <c r="CSC865" s="1"/>
      <c r="CSD865" s="1"/>
      <c r="CSE865" s="1"/>
      <c r="CSF865" s="1"/>
      <c r="CSG865" s="1"/>
      <c r="CSH865" s="1"/>
      <c r="CSI865" s="1"/>
      <c r="CSJ865" s="1"/>
      <c r="CSK865" s="1"/>
      <c r="CSL865" s="1"/>
      <c r="CSM865" s="1"/>
      <c r="CSN865" s="1"/>
      <c r="CSO865" s="1"/>
      <c r="CSP865" s="1"/>
      <c r="CSQ865" s="1"/>
      <c r="CSR865" s="1"/>
      <c r="CSS865" s="1"/>
      <c r="CST865" s="1"/>
      <c r="CSU865" s="1"/>
      <c r="CSV865" s="1"/>
      <c r="CSW865" s="1"/>
      <c r="CSX865" s="1"/>
      <c r="CSY865" s="1"/>
      <c r="CSZ865" s="1"/>
      <c r="CTA865" s="1"/>
      <c r="CTB865" s="1"/>
      <c r="CTC865" s="1"/>
      <c r="CTD865" s="1"/>
      <c r="CTE865" s="1"/>
      <c r="CTF865" s="1"/>
      <c r="CTG865" s="1"/>
      <c r="CTH865" s="1"/>
      <c r="CTI865" s="1"/>
      <c r="CTJ865" s="1"/>
      <c r="CTK865" s="1"/>
      <c r="CTL865" s="1"/>
      <c r="CTM865" s="1"/>
      <c r="CTN865" s="1"/>
      <c r="CTO865" s="1"/>
      <c r="CTP865" s="1"/>
      <c r="CTQ865" s="1"/>
      <c r="CTR865" s="1"/>
      <c r="CTS865" s="1"/>
      <c r="CTT865" s="1"/>
      <c r="CTU865" s="1"/>
      <c r="CTV865" s="1"/>
      <c r="CTW865" s="1"/>
      <c r="CTX865" s="1"/>
      <c r="CTY865" s="1"/>
      <c r="CTZ865" s="1"/>
      <c r="CUA865" s="1"/>
      <c r="CUB865" s="1"/>
      <c r="CUC865" s="1"/>
      <c r="CUD865" s="1"/>
      <c r="CUE865" s="1"/>
      <c r="CUF865" s="1"/>
      <c r="CUG865" s="1"/>
      <c r="CUH865" s="1"/>
      <c r="CUI865" s="1"/>
      <c r="CUJ865" s="1"/>
      <c r="CUK865" s="1"/>
      <c r="CUL865" s="1"/>
      <c r="CUM865" s="1"/>
      <c r="CUN865" s="1"/>
      <c r="CUO865" s="1"/>
      <c r="CUP865" s="1"/>
      <c r="CUQ865" s="1"/>
      <c r="CUR865" s="1"/>
      <c r="CUS865" s="1"/>
      <c r="CUT865" s="1"/>
      <c r="CUU865" s="1"/>
      <c r="CUV865" s="1"/>
      <c r="CUW865" s="1"/>
      <c r="CUX865" s="1"/>
      <c r="CUY865" s="1"/>
      <c r="CUZ865" s="1"/>
      <c r="CVA865" s="1"/>
      <c r="CVB865" s="1"/>
      <c r="CVC865" s="1"/>
      <c r="CVD865" s="1"/>
      <c r="CVE865" s="1"/>
      <c r="CVF865" s="1"/>
      <c r="CVG865" s="1"/>
      <c r="CVH865" s="1"/>
      <c r="CVI865" s="1"/>
      <c r="CVJ865" s="1"/>
      <c r="CVK865" s="1"/>
      <c r="CVL865" s="1"/>
      <c r="CVM865" s="1"/>
      <c r="CVN865" s="1"/>
      <c r="CVO865" s="1"/>
      <c r="CVP865" s="1"/>
      <c r="CVQ865" s="1"/>
      <c r="CVR865" s="1"/>
      <c r="CVS865" s="1"/>
      <c r="CVT865" s="1"/>
      <c r="CVU865" s="1"/>
      <c r="CVV865" s="1"/>
      <c r="CVW865" s="1"/>
      <c r="CVX865" s="1"/>
      <c r="CVY865" s="1"/>
      <c r="CVZ865" s="1"/>
      <c r="CWA865" s="1"/>
      <c r="CWB865" s="1"/>
      <c r="CWC865" s="1"/>
      <c r="CWD865" s="1"/>
      <c r="CWE865" s="1"/>
      <c r="CWF865" s="1"/>
      <c r="CWG865" s="1"/>
      <c r="CWH865" s="1"/>
      <c r="CWI865" s="1"/>
      <c r="CWJ865" s="1"/>
      <c r="CWK865" s="1"/>
      <c r="CWL865" s="1"/>
      <c r="CWM865" s="1"/>
      <c r="CWN865" s="1"/>
      <c r="CWO865" s="1"/>
      <c r="CWP865" s="1"/>
      <c r="CWQ865" s="1"/>
      <c r="CWR865" s="1"/>
      <c r="CWS865" s="1"/>
      <c r="CWT865" s="1"/>
      <c r="CWU865" s="1"/>
      <c r="CWV865" s="1"/>
      <c r="CWW865" s="1"/>
      <c r="CWX865" s="1"/>
      <c r="CWY865" s="1"/>
      <c r="CWZ865" s="1"/>
      <c r="CXA865" s="1"/>
      <c r="CXB865" s="1"/>
      <c r="CXC865" s="1"/>
      <c r="CXD865" s="1"/>
      <c r="CXE865" s="1"/>
      <c r="CXF865" s="1"/>
      <c r="CXG865" s="1"/>
      <c r="CXH865" s="1"/>
      <c r="CXI865" s="1"/>
      <c r="CXJ865" s="1"/>
      <c r="CXK865" s="1"/>
      <c r="CXL865" s="1"/>
      <c r="CXM865" s="1"/>
      <c r="CXN865" s="1"/>
      <c r="CXO865" s="1"/>
      <c r="CXP865" s="1"/>
      <c r="CXQ865" s="1"/>
      <c r="CXR865" s="1"/>
      <c r="CXS865" s="1"/>
      <c r="CXT865" s="1"/>
      <c r="CXU865" s="1"/>
      <c r="CXV865" s="1"/>
      <c r="CXW865" s="1"/>
      <c r="CXX865" s="1"/>
      <c r="CXY865" s="1"/>
      <c r="CXZ865" s="1"/>
      <c r="CYA865" s="1"/>
      <c r="CYB865" s="1"/>
      <c r="CYC865" s="1"/>
      <c r="CYD865" s="1"/>
      <c r="CYE865" s="1"/>
      <c r="CYF865" s="1"/>
      <c r="CYG865" s="1"/>
      <c r="CYH865" s="1"/>
      <c r="CYI865" s="1"/>
      <c r="CYJ865" s="1"/>
      <c r="CYK865" s="1"/>
      <c r="CYL865" s="1"/>
      <c r="CYM865" s="1"/>
      <c r="CYN865" s="1"/>
      <c r="CYO865" s="1"/>
      <c r="CYP865" s="1"/>
      <c r="CYQ865" s="1"/>
      <c r="CYR865" s="1"/>
      <c r="CYS865" s="1"/>
      <c r="CYT865" s="1"/>
      <c r="CYU865" s="1"/>
      <c r="CYV865" s="1"/>
      <c r="CYW865" s="1"/>
      <c r="CYX865" s="1"/>
      <c r="CYY865" s="1"/>
      <c r="CYZ865" s="1"/>
      <c r="CZA865" s="1"/>
      <c r="CZB865" s="1"/>
      <c r="CZC865" s="1"/>
      <c r="CZD865" s="1"/>
      <c r="CZE865" s="1"/>
      <c r="CZF865" s="1"/>
      <c r="CZG865" s="1"/>
      <c r="CZH865" s="1"/>
      <c r="CZI865" s="1"/>
      <c r="CZJ865" s="1"/>
      <c r="CZK865" s="1"/>
      <c r="CZL865" s="1"/>
      <c r="CZM865" s="1"/>
      <c r="CZN865" s="1"/>
      <c r="CZO865" s="1"/>
      <c r="CZP865" s="1"/>
      <c r="CZQ865" s="1"/>
      <c r="CZR865" s="1"/>
      <c r="CZS865" s="1"/>
      <c r="CZT865" s="1"/>
      <c r="CZU865" s="1"/>
      <c r="CZV865" s="1"/>
      <c r="CZW865" s="1"/>
      <c r="CZX865" s="1"/>
      <c r="CZY865" s="1"/>
      <c r="CZZ865" s="1"/>
      <c r="DAA865" s="1"/>
      <c r="DAB865" s="1"/>
      <c r="DAC865" s="1"/>
      <c r="DAD865" s="1"/>
      <c r="DAE865" s="1"/>
      <c r="DAF865" s="1"/>
      <c r="DAG865" s="1"/>
      <c r="DAH865" s="1"/>
      <c r="DAI865" s="1"/>
      <c r="DAJ865" s="1"/>
      <c r="DAK865" s="1"/>
      <c r="DAL865" s="1"/>
      <c r="DAM865" s="1"/>
      <c r="DAN865" s="1"/>
      <c r="DAO865" s="1"/>
      <c r="DAP865" s="1"/>
      <c r="DAQ865" s="1"/>
      <c r="DAR865" s="1"/>
      <c r="DAS865" s="1"/>
      <c r="DAT865" s="1"/>
      <c r="DAU865" s="1"/>
      <c r="DAV865" s="1"/>
      <c r="DAW865" s="1"/>
      <c r="DAX865" s="1"/>
      <c r="DAY865" s="1"/>
      <c r="DAZ865" s="1"/>
      <c r="DBA865" s="1"/>
      <c r="DBB865" s="1"/>
      <c r="DBC865" s="1"/>
      <c r="DBD865" s="1"/>
      <c r="DBE865" s="1"/>
      <c r="DBF865" s="1"/>
      <c r="DBG865" s="1"/>
      <c r="DBH865" s="1"/>
      <c r="DBI865" s="1"/>
      <c r="DBJ865" s="1"/>
      <c r="DBK865" s="1"/>
      <c r="DBL865" s="1"/>
      <c r="DBM865" s="1"/>
      <c r="DBN865" s="1"/>
      <c r="DBO865" s="1"/>
      <c r="DBP865" s="1"/>
      <c r="DBQ865" s="1"/>
      <c r="DBR865" s="1"/>
      <c r="DBS865" s="1"/>
      <c r="DBT865" s="1"/>
      <c r="DBU865" s="1"/>
      <c r="DBV865" s="1"/>
      <c r="DBW865" s="1"/>
      <c r="DBX865" s="1"/>
      <c r="DBY865" s="1"/>
      <c r="DBZ865" s="1"/>
      <c r="DCA865" s="1"/>
      <c r="DCB865" s="1"/>
      <c r="DCC865" s="1"/>
      <c r="DCD865" s="1"/>
      <c r="DCE865" s="1"/>
      <c r="DCF865" s="1"/>
      <c r="DCG865" s="1"/>
      <c r="DCH865" s="1"/>
      <c r="DCI865" s="1"/>
      <c r="DCJ865" s="1"/>
      <c r="DCK865" s="1"/>
      <c r="DCL865" s="1"/>
      <c r="DCM865" s="1"/>
      <c r="DCN865" s="1"/>
      <c r="DCO865" s="1"/>
      <c r="DCP865" s="1"/>
      <c r="DCQ865" s="1"/>
      <c r="DCR865" s="1"/>
      <c r="DCS865" s="1"/>
      <c r="DCT865" s="1"/>
      <c r="DCU865" s="1"/>
      <c r="DCV865" s="1"/>
      <c r="DCW865" s="1"/>
      <c r="DCX865" s="1"/>
      <c r="DCY865" s="1"/>
      <c r="DCZ865" s="1"/>
      <c r="DDA865" s="1"/>
      <c r="DDB865" s="1"/>
      <c r="DDC865" s="1"/>
      <c r="DDD865" s="1"/>
      <c r="DDE865" s="1"/>
      <c r="DDF865" s="1"/>
      <c r="DDG865" s="1"/>
      <c r="DDH865" s="1"/>
      <c r="DDI865" s="1"/>
      <c r="DDJ865" s="1"/>
      <c r="DDK865" s="1"/>
      <c r="DDL865" s="1"/>
      <c r="DDM865" s="1"/>
      <c r="DDN865" s="1"/>
      <c r="DDO865" s="1"/>
      <c r="DDP865" s="1"/>
      <c r="DDQ865" s="1"/>
      <c r="DDR865" s="1"/>
      <c r="DDS865" s="1"/>
      <c r="DDT865" s="1"/>
      <c r="DDU865" s="1"/>
      <c r="DDV865" s="1"/>
      <c r="DDW865" s="1"/>
      <c r="DDX865" s="1"/>
      <c r="DDY865" s="1"/>
      <c r="DDZ865" s="1"/>
      <c r="DEA865" s="1"/>
      <c r="DEB865" s="1"/>
      <c r="DEC865" s="1"/>
      <c r="DED865" s="1"/>
      <c r="DEE865" s="1"/>
      <c r="DEF865" s="1"/>
      <c r="DEG865" s="1"/>
      <c r="DEH865" s="1"/>
      <c r="DEI865" s="1"/>
      <c r="DEJ865" s="1"/>
      <c r="DEK865" s="1"/>
      <c r="DEL865" s="1"/>
      <c r="DEM865" s="1"/>
      <c r="DEN865" s="1"/>
      <c r="DEO865" s="1"/>
      <c r="DEP865" s="1"/>
      <c r="DEQ865" s="1"/>
      <c r="DER865" s="1"/>
      <c r="DES865" s="1"/>
      <c r="DET865" s="1"/>
      <c r="DEU865" s="1"/>
      <c r="DEV865" s="1"/>
      <c r="DEW865" s="1"/>
      <c r="DEX865" s="1"/>
      <c r="DEY865" s="1"/>
      <c r="DEZ865" s="1"/>
      <c r="DFA865" s="1"/>
      <c r="DFB865" s="1"/>
      <c r="DFC865" s="1"/>
      <c r="DFD865" s="1"/>
      <c r="DFE865" s="1"/>
      <c r="DFF865" s="1"/>
      <c r="DFG865" s="1"/>
      <c r="DFH865" s="1"/>
      <c r="DFI865" s="1"/>
      <c r="DFJ865" s="1"/>
      <c r="DFK865" s="1"/>
      <c r="DFL865" s="1"/>
      <c r="DFM865" s="1"/>
      <c r="DFN865" s="1"/>
      <c r="DFO865" s="1"/>
      <c r="DFP865" s="1"/>
      <c r="DFQ865" s="1"/>
      <c r="DFR865" s="1"/>
      <c r="DFS865" s="1"/>
      <c r="DFT865" s="1"/>
      <c r="DFU865" s="1"/>
      <c r="DFV865" s="1"/>
      <c r="DFW865" s="1"/>
      <c r="DFX865" s="1"/>
      <c r="DFY865" s="1"/>
      <c r="DFZ865" s="1"/>
      <c r="DGA865" s="1"/>
      <c r="DGB865" s="1"/>
      <c r="DGC865" s="1"/>
      <c r="DGD865" s="1"/>
      <c r="DGE865" s="1"/>
      <c r="DGF865" s="1"/>
      <c r="DGG865" s="1"/>
      <c r="DGH865" s="1"/>
      <c r="DGI865" s="1"/>
      <c r="DGJ865" s="1"/>
      <c r="DGK865" s="1"/>
      <c r="DGL865" s="1"/>
      <c r="DGM865" s="1"/>
      <c r="DGN865" s="1"/>
      <c r="DGO865" s="1"/>
      <c r="DGP865" s="1"/>
      <c r="DGQ865" s="1"/>
      <c r="DGR865" s="1"/>
      <c r="DGS865" s="1"/>
      <c r="DGT865" s="1"/>
      <c r="DGU865" s="1"/>
      <c r="DGV865" s="1"/>
      <c r="DGW865" s="1"/>
      <c r="DGX865" s="1"/>
      <c r="DGY865" s="1"/>
      <c r="DGZ865" s="1"/>
      <c r="DHA865" s="1"/>
      <c r="DHB865" s="1"/>
      <c r="DHC865" s="1"/>
      <c r="DHD865" s="1"/>
      <c r="DHE865" s="1"/>
      <c r="DHF865" s="1"/>
      <c r="DHG865" s="1"/>
      <c r="DHH865" s="1"/>
      <c r="DHI865" s="1"/>
      <c r="DHJ865" s="1"/>
      <c r="DHK865" s="1"/>
      <c r="DHL865" s="1"/>
      <c r="DHM865" s="1"/>
      <c r="DHN865" s="1"/>
      <c r="DHO865" s="1"/>
      <c r="DHP865" s="1"/>
      <c r="DHQ865" s="1"/>
      <c r="DHR865" s="1"/>
      <c r="DHS865" s="1"/>
      <c r="DHT865" s="1"/>
      <c r="DHU865" s="1"/>
      <c r="DHV865" s="1"/>
      <c r="DHW865" s="1"/>
      <c r="DHX865" s="1"/>
      <c r="DHY865" s="1"/>
      <c r="DHZ865" s="1"/>
      <c r="DIA865" s="1"/>
      <c r="DIB865" s="1"/>
      <c r="DIC865" s="1"/>
      <c r="DID865" s="1"/>
      <c r="DIE865" s="1"/>
      <c r="DIF865" s="1"/>
      <c r="DIG865" s="1"/>
      <c r="DIH865" s="1"/>
      <c r="DII865" s="1"/>
      <c r="DIJ865" s="1"/>
      <c r="DIK865" s="1"/>
      <c r="DIL865" s="1"/>
      <c r="DIM865" s="1"/>
      <c r="DIN865" s="1"/>
      <c r="DIO865" s="1"/>
      <c r="DIP865" s="1"/>
      <c r="DIQ865" s="1"/>
      <c r="DIR865" s="1"/>
      <c r="DIS865" s="1"/>
      <c r="DIT865" s="1"/>
      <c r="DIU865" s="1"/>
      <c r="DIV865" s="1"/>
      <c r="DIW865" s="1"/>
      <c r="DIX865" s="1"/>
      <c r="DIY865" s="1"/>
      <c r="DIZ865" s="1"/>
      <c r="DJA865" s="1"/>
      <c r="DJB865" s="1"/>
      <c r="DJC865" s="1"/>
      <c r="DJD865" s="1"/>
      <c r="DJE865" s="1"/>
      <c r="DJF865" s="1"/>
      <c r="DJG865" s="1"/>
      <c r="DJH865" s="1"/>
      <c r="DJI865" s="1"/>
      <c r="DJJ865" s="1"/>
      <c r="DJK865" s="1"/>
      <c r="DJL865" s="1"/>
      <c r="DJM865" s="1"/>
      <c r="DJN865" s="1"/>
      <c r="DJO865" s="1"/>
      <c r="DJP865" s="1"/>
      <c r="DJQ865" s="1"/>
      <c r="DJR865" s="1"/>
      <c r="DJS865" s="1"/>
      <c r="DJT865" s="1"/>
      <c r="DJU865" s="1"/>
      <c r="DJV865" s="1"/>
      <c r="DJW865" s="1"/>
      <c r="DJX865" s="1"/>
      <c r="DJY865" s="1"/>
      <c r="DJZ865" s="1"/>
      <c r="DKA865" s="1"/>
      <c r="DKB865" s="1"/>
      <c r="DKC865" s="1"/>
      <c r="DKD865" s="1"/>
      <c r="DKE865" s="1"/>
      <c r="DKF865" s="1"/>
      <c r="DKG865" s="1"/>
      <c r="DKH865" s="1"/>
      <c r="DKI865" s="1"/>
      <c r="DKJ865" s="1"/>
      <c r="DKK865" s="1"/>
      <c r="DKL865" s="1"/>
      <c r="DKM865" s="1"/>
      <c r="DKN865" s="1"/>
      <c r="DKO865" s="1"/>
      <c r="DKP865" s="1"/>
      <c r="DKQ865" s="1"/>
      <c r="DKR865" s="1"/>
      <c r="DKS865" s="1"/>
      <c r="DKT865" s="1"/>
      <c r="DKU865" s="1"/>
      <c r="DKV865" s="1"/>
      <c r="DKW865" s="1"/>
      <c r="DKX865" s="1"/>
      <c r="DKY865" s="1"/>
      <c r="DKZ865" s="1"/>
      <c r="DLA865" s="1"/>
      <c r="DLB865" s="1"/>
      <c r="DLC865" s="1"/>
      <c r="DLD865" s="1"/>
      <c r="DLE865" s="1"/>
      <c r="DLF865" s="1"/>
      <c r="DLG865" s="1"/>
      <c r="DLH865" s="1"/>
      <c r="DLI865" s="1"/>
      <c r="DLJ865" s="1"/>
      <c r="DLK865" s="1"/>
      <c r="DLL865" s="1"/>
      <c r="DLM865" s="1"/>
      <c r="DLN865" s="1"/>
      <c r="DLO865" s="1"/>
      <c r="DLP865" s="1"/>
      <c r="DLQ865" s="1"/>
      <c r="DLR865" s="1"/>
      <c r="DLS865" s="1"/>
      <c r="DLT865" s="1"/>
      <c r="DLU865" s="1"/>
      <c r="DLV865" s="1"/>
      <c r="DLW865" s="1"/>
      <c r="DLX865" s="1"/>
      <c r="DLY865" s="1"/>
      <c r="DLZ865" s="1"/>
      <c r="DMA865" s="1"/>
      <c r="DMB865" s="1"/>
      <c r="DMC865" s="1"/>
      <c r="DMD865" s="1"/>
      <c r="DME865" s="1"/>
      <c r="DMF865" s="1"/>
      <c r="DMG865" s="1"/>
      <c r="DMH865" s="1"/>
      <c r="DMI865" s="1"/>
      <c r="DMJ865" s="1"/>
      <c r="DMK865" s="1"/>
      <c r="DML865" s="1"/>
      <c r="DMM865" s="1"/>
      <c r="DMN865" s="1"/>
      <c r="DMO865" s="1"/>
      <c r="DMP865" s="1"/>
      <c r="DMQ865" s="1"/>
      <c r="DMR865" s="1"/>
      <c r="DMS865" s="1"/>
      <c r="DMT865" s="1"/>
      <c r="DMU865" s="1"/>
      <c r="DMV865" s="1"/>
      <c r="DMW865" s="1"/>
      <c r="DMX865" s="1"/>
      <c r="DMY865" s="1"/>
      <c r="DMZ865" s="1"/>
      <c r="DNA865" s="1"/>
      <c r="DNB865" s="1"/>
      <c r="DNC865" s="1"/>
      <c r="DND865" s="1"/>
      <c r="DNE865" s="1"/>
      <c r="DNF865" s="1"/>
      <c r="DNG865" s="1"/>
      <c r="DNH865" s="1"/>
      <c r="DNI865" s="1"/>
      <c r="DNJ865" s="1"/>
      <c r="DNK865" s="1"/>
      <c r="DNL865" s="1"/>
      <c r="DNM865" s="1"/>
      <c r="DNN865" s="1"/>
      <c r="DNO865" s="1"/>
      <c r="DNP865" s="1"/>
      <c r="DNQ865" s="1"/>
      <c r="DNR865" s="1"/>
      <c r="DNS865" s="1"/>
      <c r="DNT865" s="1"/>
      <c r="DNU865" s="1"/>
      <c r="DNV865" s="1"/>
      <c r="DNW865" s="1"/>
      <c r="DNX865" s="1"/>
      <c r="DNY865" s="1"/>
      <c r="DNZ865" s="1"/>
      <c r="DOA865" s="1"/>
      <c r="DOB865" s="1"/>
      <c r="DOC865" s="1"/>
      <c r="DOD865" s="1"/>
      <c r="DOE865" s="1"/>
      <c r="DOF865" s="1"/>
      <c r="DOG865" s="1"/>
      <c r="DOH865" s="1"/>
      <c r="DOI865" s="1"/>
      <c r="DOJ865" s="1"/>
      <c r="DOK865" s="1"/>
      <c r="DOL865" s="1"/>
      <c r="DOM865" s="1"/>
      <c r="DON865" s="1"/>
      <c r="DOO865" s="1"/>
      <c r="DOP865" s="1"/>
      <c r="DOQ865" s="1"/>
      <c r="DOR865" s="1"/>
      <c r="DOS865" s="1"/>
      <c r="DOT865" s="1"/>
      <c r="DOU865" s="1"/>
      <c r="DOV865" s="1"/>
      <c r="DOW865" s="1"/>
      <c r="DOX865" s="1"/>
      <c r="DOY865" s="1"/>
      <c r="DOZ865" s="1"/>
      <c r="DPA865" s="1"/>
      <c r="DPB865" s="1"/>
      <c r="DPC865" s="1"/>
      <c r="DPD865" s="1"/>
      <c r="DPE865" s="1"/>
      <c r="DPF865" s="1"/>
      <c r="DPG865" s="1"/>
      <c r="DPH865" s="1"/>
      <c r="DPI865" s="1"/>
      <c r="DPJ865" s="1"/>
      <c r="DPK865" s="1"/>
      <c r="DPL865" s="1"/>
      <c r="DPM865" s="1"/>
      <c r="DPN865" s="1"/>
      <c r="DPO865" s="1"/>
      <c r="DPP865" s="1"/>
      <c r="DPQ865" s="1"/>
      <c r="DPR865" s="1"/>
      <c r="DPS865" s="1"/>
      <c r="DPT865" s="1"/>
      <c r="DPU865" s="1"/>
      <c r="DPV865" s="1"/>
      <c r="DPW865" s="1"/>
      <c r="DPX865" s="1"/>
      <c r="DPY865" s="1"/>
      <c r="DPZ865" s="1"/>
      <c r="DQA865" s="1"/>
      <c r="DQB865" s="1"/>
      <c r="DQC865" s="1"/>
      <c r="DQD865" s="1"/>
      <c r="DQE865" s="1"/>
      <c r="DQF865" s="1"/>
      <c r="DQG865" s="1"/>
      <c r="DQH865" s="1"/>
      <c r="DQI865" s="1"/>
      <c r="DQJ865" s="1"/>
      <c r="DQK865" s="1"/>
      <c r="DQL865" s="1"/>
      <c r="DQM865" s="1"/>
      <c r="DQN865" s="1"/>
      <c r="DQO865" s="1"/>
      <c r="DQP865" s="1"/>
      <c r="DQQ865" s="1"/>
      <c r="DQR865" s="1"/>
      <c r="DQS865" s="1"/>
      <c r="DQT865" s="1"/>
      <c r="DQU865" s="1"/>
      <c r="DQV865" s="1"/>
      <c r="DQW865" s="1"/>
      <c r="DQX865" s="1"/>
      <c r="DQY865" s="1"/>
      <c r="DQZ865" s="1"/>
      <c r="DRA865" s="1"/>
      <c r="DRB865" s="1"/>
      <c r="DRC865" s="1"/>
      <c r="DRD865" s="1"/>
      <c r="DRE865" s="1"/>
      <c r="DRF865" s="1"/>
      <c r="DRG865" s="1"/>
      <c r="DRH865" s="1"/>
      <c r="DRI865" s="1"/>
      <c r="DRJ865" s="1"/>
      <c r="DRK865" s="1"/>
      <c r="DRL865" s="1"/>
      <c r="DRM865" s="1"/>
      <c r="DRN865" s="1"/>
      <c r="DRO865" s="1"/>
      <c r="DRP865" s="1"/>
      <c r="DRQ865" s="1"/>
      <c r="DRR865" s="1"/>
      <c r="DRS865" s="1"/>
      <c r="DRT865" s="1"/>
      <c r="DRU865" s="1"/>
      <c r="DRV865" s="1"/>
      <c r="DRW865" s="1"/>
      <c r="DRX865" s="1"/>
      <c r="DRY865" s="1"/>
      <c r="DRZ865" s="1"/>
      <c r="DSA865" s="1"/>
      <c r="DSB865" s="1"/>
      <c r="DSC865" s="1"/>
      <c r="DSD865" s="1"/>
      <c r="DSE865" s="1"/>
      <c r="DSF865" s="1"/>
      <c r="DSG865" s="1"/>
      <c r="DSH865" s="1"/>
      <c r="DSI865" s="1"/>
      <c r="DSJ865" s="1"/>
      <c r="DSK865" s="1"/>
      <c r="DSL865" s="1"/>
      <c r="DSM865" s="1"/>
      <c r="DSN865" s="1"/>
      <c r="DSO865" s="1"/>
      <c r="DSP865" s="1"/>
      <c r="DSQ865" s="1"/>
      <c r="DSR865" s="1"/>
      <c r="DSS865" s="1"/>
      <c r="DST865" s="1"/>
      <c r="DSU865" s="1"/>
      <c r="DSV865" s="1"/>
      <c r="DSW865" s="1"/>
      <c r="DSX865" s="1"/>
      <c r="DSY865" s="1"/>
      <c r="DSZ865" s="1"/>
      <c r="DTA865" s="1"/>
      <c r="DTB865" s="1"/>
      <c r="DTC865" s="1"/>
      <c r="DTD865" s="1"/>
      <c r="DTE865" s="1"/>
      <c r="DTF865" s="1"/>
      <c r="DTG865" s="1"/>
      <c r="DTH865" s="1"/>
      <c r="DTI865" s="1"/>
      <c r="DTJ865" s="1"/>
      <c r="DTK865" s="1"/>
      <c r="DTL865" s="1"/>
      <c r="DTM865" s="1"/>
      <c r="DTN865" s="1"/>
      <c r="DTO865" s="1"/>
      <c r="DTP865" s="1"/>
      <c r="DTQ865" s="1"/>
      <c r="DTR865" s="1"/>
      <c r="DTS865" s="1"/>
      <c r="DTT865" s="1"/>
      <c r="DTU865" s="1"/>
      <c r="DTV865" s="1"/>
      <c r="DTW865" s="1"/>
      <c r="DTX865" s="1"/>
      <c r="DTY865" s="1"/>
      <c r="DTZ865" s="1"/>
      <c r="DUA865" s="1"/>
      <c r="DUB865" s="1"/>
      <c r="DUC865" s="1"/>
      <c r="DUD865" s="1"/>
      <c r="DUE865" s="1"/>
      <c r="DUF865" s="1"/>
      <c r="DUG865" s="1"/>
      <c r="DUH865" s="1"/>
      <c r="DUI865" s="1"/>
      <c r="DUJ865" s="1"/>
      <c r="DUK865" s="1"/>
      <c r="DUL865" s="1"/>
      <c r="DUM865" s="1"/>
      <c r="DUN865" s="1"/>
      <c r="DUO865" s="1"/>
      <c r="DUP865" s="1"/>
      <c r="DUQ865" s="1"/>
      <c r="DUR865" s="1"/>
      <c r="DUS865" s="1"/>
      <c r="DUT865" s="1"/>
      <c r="DUU865" s="1"/>
      <c r="DUV865" s="1"/>
      <c r="DUW865" s="1"/>
      <c r="DUX865" s="1"/>
      <c r="DUY865" s="1"/>
      <c r="DUZ865" s="1"/>
      <c r="DVA865" s="1"/>
      <c r="DVB865" s="1"/>
      <c r="DVC865" s="1"/>
      <c r="DVD865" s="1"/>
      <c r="DVE865" s="1"/>
      <c r="DVF865" s="1"/>
      <c r="DVG865" s="1"/>
      <c r="DVH865" s="1"/>
      <c r="DVI865" s="1"/>
      <c r="DVJ865" s="1"/>
      <c r="DVK865" s="1"/>
      <c r="DVL865" s="1"/>
      <c r="DVM865" s="1"/>
      <c r="DVN865" s="1"/>
      <c r="DVO865" s="1"/>
      <c r="DVP865" s="1"/>
      <c r="DVQ865" s="1"/>
      <c r="DVR865" s="1"/>
      <c r="DVS865" s="1"/>
      <c r="DVT865" s="1"/>
      <c r="DVU865" s="1"/>
      <c r="DVV865" s="1"/>
      <c r="DVW865" s="1"/>
      <c r="DVX865" s="1"/>
      <c r="DVY865" s="1"/>
      <c r="DVZ865" s="1"/>
      <c r="DWA865" s="1"/>
      <c r="DWB865" s="1"/>
      <c r="DWC865" s="1"/>
      <c r="DWD865" s="1"/>
      <c r="DWE865" s="1"/>
      <c r="DWF865" s="1"/>
      <c r="DWG865" s="1"/>
      <c r="DWH865" s="1"/>
      <c r="DWI865" s="1"/>
      <c r="DWJ865" s="1"/>
      <c r="DWK865" s="1"/>
      <c r="DWL865" s="1"/>
      <c r="DWM865" s="1"/>
      <c r="DWN865" s="1"/>
      <c r="DWO865" s="1"/>
      <c r="DWP865" s="1"/>
      <c r="DWQ865" s="1"/>
      <c r="DWR865" s="1"/>
      <c r="DWS865" s="1"/>
      <c r="DWT865" s="1"/>
      <c r="DWU865" s="1"/>
      <c r="DWV865" s="1"/>
      <c r="DWW865" s="1"/>
      <c r="DWX865" s="1"/>
      <c r="DWY865" s="1"/>
      <c r="DWZ865" s="1"/>
      <c r="DXA865" s="1"/>
      <c r="DXB865" s="1"/>
      <c r="DXC865" s="1"/>
      <c r="DXD865" s="1"/>
      <c r="DXE865" s="1"/>
      <c r="DXF865" s="1"/>
      <c r="DXG865" s="1"/>
      <c r="DXH865" s="1"/>
      <c r="DXI865" s="1"/>
      <c r="DXJ865" s="1"/>
      <c r="DXK865" s="1"/>
      <c r="DXL865" s="1"/>
      <c r="DXM865" s="1"/>
      <c r="DXN865" s="1"/>
      <c r="DXO865" s="1"/>
      <c r="DXP865" s="1"/>
      <c r="DXQ865" s="1"/>
      <c r="DXR865" s="1"/>
      <c r="DXS865" s="1"/>
      <c r="DXT865" s="1"/>
      <c r="DXU865" s="1"/>
      <c r="DXV865" s="1"/>
      <c r="DXW865" s="1"/>
      <c r="DXX865" s="1"/>
      <c r="DXY865" s="1"/>
      <c r="DXZ865" s="1"/>
      <c r="DYA865" s="1"/>
      <c r="DYB865" s="1"/>
      <c r="DYC865" s="1"/>
      <c r="DYD865" s="1"/>
      <c r="DYE865" s="1"/>
      <c r="DYF865" s="1"/>
      <c r="DYG865" s="1"/>
      <c r="DYH865" s="1"/>
      <c r="DYI865" s="1"/>
      <c r="DYJ865" s="1"/>
      <c r="DYK865" s="1"/>
      <c r="DYL865" s="1"/>
      <c r="DYM865" s="1"/>
      <c r="DYN865" s="1"/>
      <c r="DYO865" s="1"/>
      <c r="DYP865" s="1"/>
      <c r="DYQ865" s="1"/>
      <c r="DYR865" s="1"/>
      <c r="DYS865" s="1"/>
      <c r="DYT865" s="1"/>
      <c r="DYU865" s="1"/>
      <c r="DYV865" s="1"/>
      <c r="DYW865" s="1"/>
      <c r="DYX865" s="1"/>
      <c r="DYY865" s="1"/>
      <c r="DYZ865" s="1"/>
      <c r="DZA865" s="1"/>
      <c r="DZB865" s="1"/>
      <c r="DZC865" s="1"/>
      <c r="DZD865" s="1"/>
      <c r="DZE865" s="1"/>
      <c r="DZF865" s="1"/>
      <c r="DZG865" s="1"/>
      <c r="DZH865" s="1"/>
      <c r="DZI865" s="1"/>
      <c r="DZJ865" s="1"/>
      <c r="DZK865" s="1"/>
      <c r="DZL865" s="1"/>
      <c r="DZM865" s="1"/>
      <c r="DZN865" s="1"/>
      <c r="DZO865" s="1"/>
      <c r="DZP865" s="1"/>
      <c r="DZQ865" s="1"/>
      <c r="DZR865" s="1"/>
      <c r="DZS865" s="1"/>
      <c r="DZT865" s="1"/>
      <c r="DZU865" s="1"/>
      <c r="DZV865" s="1"/>
      <c r="DZW865" s="1"/>
      <c r="DZX865" s="1"/>
      <c r="DZY865" s="1"/>
      <c r="DZZ865" s="1"/>
      <c r="EAA865" s="1"/>
      <c r="EAB865" s="1"/>
      <c r="EAC865" s="1"/>
      <c r="EAD865" s="1"/>
      <c r="EAE865" s="1"/>
      <c r="EAF865" s="1"/>
      <c r="EAG865" s="1"/>
      <c r="EAH865" s="1"/>
      <c r="EAI865" s="1"/>
      <c r="EAJ865" s="1"/>
      <c r="EAK865" s="1"/>
      <c r="EAL865" s="1"/>
      <c r="EAM865" s="1"/>
      <c r="EAN865" s="1"/>
      <c r="EAO865" s="1"/>
      <c r="EAP865" s="1"/>
      <c r="EAQ865" s="1"/>
      <c r="EAR865" s="1"/>
      <c r="EAS865" s="1"/>
      <c r="EAT865" s="1"/>
      <c r="EAU865" s="1"/>
      <c r="EAV865" s="1"/>
      <c r="EAW865" s="1"/>
      <c r="EAX865" s="1"/>
      <c r="EAY865" s="1"/>
      <c r="EAZ865" s="1"/>
      <c r="EBA865" s="1"/>
      <c r="EBB865" s="1"/>
      <c r="EBC865" s="1"/>
      <c r="EBD865" s="1"/>
      <c r="EBE865" s="1"/>
      <c r="EBF865" s="1"/>
      <c r="EBG865" s="1"/>
      <c r="EBH865" s="1"/>
      <c r="EBI865" s="1"/>
      <c r="EBJ865" s="1"/>
      <c r="EBK865" s="1"/>
      <c r="EBL865" s="1"/>
      <c r="EBM865" s="1"/>
      <c r="EBN865" s="1"/>
      <c r="EBO865" s="1"/>
      <c r="EBP865" s="1"/>
      <c r="EBQ865" s="1"/>
      <c r="EBR865" s="1"/>
      <c r="EBS865" s="1"/>
      <c r="EBT865" s="1"/>
      <c r="EBU865" s="1"/>
      <c r="EBV865" s="1"/>
      <c r="EBW865" s="1"/>
      <c r="EBX865" s="1"/>
      <c r="EBY865" s="1"/>
      <c r="EBZ865" s="1"/>
      <c r="ECA865" s="1"/>
      <c r="ECB865" s="1"/>
      <c r="ECC865" s="1"/>
      <c r="ECD865" s="1"/>
      <c r="ECE865" s="1"/>
      <c r="ECF865" s="1"/>
      <c r="ECG865" s="1"/>
      <c r="ECH865" s="1"/>
      <c r="ECI865" s="1"/>
      <c r="ECJ865" s="1"/>
      <c r="ECK865" s="1"/>
      <c r="ECL865" s="1"/>
      <c r="ECM865" s="1"/>
      <c r="ECN865" s="1"/>
      <c r="ECO865" s="1"/>
      <c r="ECP865" s="1"/>
      <c r="ECQ865" s="1"/>
      <c r="ECR865" s="1"/>
      <c r="ECS865" s="1"/>
      <c r="ECT865" s="1"/>
      <c r="ECU865" s="1"/>
      <c r="ECV865" s="1"/>
      <c r="ECW865" s="1"/>
      <c r="ECX865" s="1"/>
      <c r="ECY865" s="1"/>
      <c r="ECZ865" s="1"/>
      <c r="EDA865" s="1"/>
      <c r="EDB865" s="1"/>
      <c r="EDC865" s="1"/>
      <c r="EDD865" s="1"/>
      <c r="EDE865" s="1"/>
      <c r="EDF865" s="1"/>
      <c r="EDG865" s="1"/>
      <c r="EDH865" s="1"/>
      <c r="EDI865" s="1"/>
      <c r="EDJ865" s="1"/>
      <c r="EDK865" s="1"/>
      <c r="EDL865" s="1"/>
      <c r="EDM865" s="1"/>
      <c r="EDN865" s="1"/>
      <c r="EDO865" s="1"/>
      <c r="EDP865" s="1"/>
      <c r="EDQ865" s="1"/>
      <c r="EDR865" s="1"/>
      <c r="EDS865" s="1"/>
      <c r="EDT865" s="1"/>
      <c r="EDU865" s="1"/>
      <c r="EDV865" s="1"/>
      <c r="EDW865" s="1"/>
      <c r="EDX865" s="1"/>
      <c r="EDY865" s="1"/>
      <c r="EDZ865" s="1"/>
      <c r="EEA865" s="1"/>
      <c r="EEB865" s="1"/>
      <c r="EEC865" s="1"/>
      <c r="EED865" s="1"/>
      <c r="EEE865" s="1"/>
      <c r="EEF865" s="1"/>
      <c r="EEG865" s="1"/>
      <c r="EEH865" s="1"/>
      <c r="EEI865" s="1"/>
      <c r="EEJ865" s="1"/>
      <c r="EEK865" s="1"/>
      <c r="EEL865" s="1"/>
      <c r="EEM865" s="1"/>
      <c r="EEN865" s="1"/>
      <c r="EEO865" s="1"/>
      <c r="EEP865" s="1"/>
      <c r="EEQ865" s="1"/>
      <c r="EER865" s="1"/>
      <c r="EES865" s="1"/>
      <c r="EET865" s="1"/>
      <c r="EEU865" s="1"/>
      <c r="EEV865" s="1"/>
      <c r="EEW865" s="1"/>
      <c r="EEX865" s="1"/>
      <c r="EEY865" s="1"/>
      <c r="EEZ865" s="1"/>
      <c r="EFA865" s="1"/>
      <c r="EFB865" s="1"/>
      <c r="EFC865" s="1"/>
      <c r="EFD865" s="1"/>
      <c r="EFE865" s="1"/>
      <c r="EFF865" s="1"/>
      <c r="EFG865" s="1"/>
      <c r="EFH865" s="1"/>
      <c r="EFI865" s="1"/>
      <c r="EFJ865" s="1"/>
      <c r="EFK865" s="1"/>
      <c r="EFL865" s="1"/>
      <c r="EFM865" s="1"/>
      <c r="EFN865" s="1"/>
      <c r="EFO865" s="1"/>
      <c r="EFP865" s="1"/>
      <c r="EFQ865" s="1"/>
      <c r="EFR865" s="1"/>
      <c r="EFS865" s="1"/>
      <c r="EFT865" s="1"/>
      <c r="EFU865" s="1"/>
      <c r="EFV865" s="1"/>
      <c r="EFW865" s="1"/>
      <c r="EFX865" s="1"/>
      <c r="EFY865" s="1"/>
      <c r="EFZ865" s="1"/>
      <c r="EGA865" s="1"/>
      <c r="EGB865" s="1"/>
      <c r="EGC865" s="1"/>
      <c r="EGD865" s="1"/>
      <c r="EGE865" s="1"/>
      <c r="EGF865" s="1"/>
      <c r="EGG865" s="1"/>
      <c r="EGH865" s="1"/>
      <c r="EGI865" s="1"/>
      <c r="EGJ865" s="1"/>
      <c r="EGK865" s="1"/>
      <c r="EGL865" s="1"/>
      <c r="EGM865" s="1"/>
      <c r="EGN865" s="1"/>
      <c r="EGO865" s="1"/>
      <c r="EGP865" s="1"/>
      <c r="EGQ865" s="1"/>
      <c r="EGR865" s="1"/>
      <c r="EGS865" s="1"/>
      <c r="EGT865" s="1"/>
      <c r="EGU865" s="1"/>
      <c r="EGV865" s="1"/>
      <c r="EGW865" s="1"/>
      <c r="EGX865" s="1"/>
      <c r="EGY865" s="1"/>
      <c r="EGZ865" s="1"/>
      <c r="EHA865" s="1"/>
      <c r="EHB865" s="1"/>
      <c r="EHC865" s="1"/>
      <c r="EHD865" s="1"/>
      <c r="EHE865" s="1"/>
      <c r="EHF865" s="1"/>
      <c r="EHG865" s="1"/>
      <c r="EHH865" s="1"/>
      <c r="EHI865" s="1"/>
      <c r="EHJ865" s="1"/>
      <c r="EHK865" s="1"/>
      <c r="EHL865" s="1"/>
      <c r="EHM865" s="1"/>
      <c r="EHN865" s="1"/>
      <c r="EHO865" s="1"/>
      <c r="EHP865" s="1"/>
      <c r="EHQ865" s="1"/>
      <c r="EHR865" s="1"/>
      <c r="EHS865" s="1"/>
      <c r="EHT865" s="1"/>
      <c r="EHU865" s="1"/>
      <c r="EHV865" s="1"/>
      <c r="EHW865" s="1"/>
      <c r="EHX865" s="1"/>
      <c r="EHY865" s="1"/>
      <c r="EHZ865" s="1"/>
      <c r="EIA865" s="1"/>
      <c r="EIB865" s="1"/>
      <c r="EIC865" s="1"/>
      <c r="EID865" s="1"/>
      <c r="EIE865" s="1"/>
      <c r="EIF865" s="1"/>
      <c r="EIG865" s="1"/>
      <c r="EIH865" s="1"/>
      <c r="EII865" s="1"/>
      <c r="EIJ865" s="1"/>
      <c r="EIK865" s="1"/>
      <c r="EIL865" s="1"/>
      <c r="EIM865" s="1"/>
      <c r="EIN865" s="1"/>
      <c r="EIO865" s="1"/>
      <c r="EIP865" s="1"/>
      <c r="EIQ865" s="1"/>
      <c r="EIR865" s="1"/>
      <c r="EIS865" s="1"/>
      <c r="EIT865" s="1"/>
      <c r="EIU865" s="1"/>
      <c r="EIV865" s="1"/>
      <c r="EIW865" s="1"/>
      <c r="EIX865" s="1"/>
      <c r="EIY865" s="1"/>
      <c r="EIZ865" s="1"/>
      <c r="EJA865" s="1"/>
      <c r="EJB865" s="1"/>
      <c r="EJC865" s="1"/>
      <c r="EJD865" s="1"/>
      <c r="EJE865" s="1"/>
      <c r="EJF865" s="1"/>
      <c r="EJG865" s="1"/>
      <c r="EJH865" s="1"/>
      <c r="EJI865" s="1"/>
      <c r="EJJ865" s="1"/>
      <c r="EJK865" s="1"/>
      <c r="EJL865" s="1"/>
      <c r="EJM865" s="1"/>
      <c r="EJN865" s="1"/>
      <c r="EJO865" s="1"/>
      <c r="EJP865" s="1"/>
      <c r="EJQ865" s="1"/>
      <c r="EJR865" s="1"/>
      <c r="EJS865" s="1"/>
      <c r="EJT865" s="1"/>
      <c r="EJU865" s="1"/>
      <c r="EJV865" s="1"/>
      <c r="EJW865" s="1"/>
      <c r="EJX865" s="1"/>
      <c r="EJY865" s="1"/>
      <c r="EJZ865" s="1"/>
      <c r="EKA865" s="1"/>
      <c r="EKB865" s="1"/>
      <c r="EKC865" s="1"/>
      <c r="EKD865" s="1"/>
      <c r="EKE865" s="1"/>
      <c r="EKF865" s="1"/>
      <c r="EKG865" s="1"/>
      <c r="EKH865" s="1"/>
      <c r="EKI865" s="1"/>
      <c r="EKJ865" s="1"/>
      <c r="EKK865" s="1"/>
      <c r="EKL865" s="1"/>
      <c r="EKM865" s="1"/>
      <c r="EKN865" s="1"/>
      <c r="EKO865" s="1"/>
      <c r="EKP865" s="1"/>
      <c r="EKQ865" s="1"/>
      <c r="EKR865" s="1"/>
      <c r="EKS865" s="1"/>
      <c r="EKT865" s="1"/>
      <c r="EKU865" s="1"/>
      <c r="EKV865" s="1"/>
      <c r="EKW865" s="1"/>
      <c r="EKX865" s="1"/>
      <c r="EKY865" s="1"/>
      <c r="EKZ865" s="1"/>
      <c r="ELA865" s="1"/>
      <c r="ELB865" s="1"/>
      <c r="ELC865" s="1"/>
      <c r="ELD865" s="1"/>
      <c r="ELE865" s="1"/>
      <c r="ELF865" s="1"/>
      <c r="ELG865" s="1"/>
      <c r="ELH865" s="1"/>
      <c r="ELI865" s="1"/>
      <c r="ELJ865" s="1"/>
      <c r="ELK865" s="1"/>
      <c r="ELL865" s="1"/>
      <c r="ELM865" s="1"/>
      <c r="ELN865" s="1"/>
      <c r="ELO865" s="1"/>
      <c r="ELP865" s="1"/>
      <c r="ELQ865" s="1"/>
      <c r="ELR865" s="1"/>
      <c r="ELS865" s="1"/>
      <c r="ELT865" s="1"/>
      <c r="ELU865" s="1"/>
      <c r="ELV865" s="1"/>
      <c r="ELW865" s="1"/>
      <c r="ELX865" s="1"/>
      <c r="ELY865" s="1"/>
      <c r="ELZ865" s="1"/>
      <c r="EMA865" s="1"/>
      <c r="EMB865" s="1"/>
      <c r="EMC865" s="1"/>
      <c r="EMD865" s="1"/>
      <c r="EME865" s="1"/>
      <c r="EMF865" s="1"/>
      <c r="EMG865" s="1"/>
      <c r="EMH865" s="1"/>
      <c r="EMI865" s="1"/>
      <c r="EMJ865" s="1"/>
      <c r="EMK865" s="1"/>
      <c r="EML865" s="1"/>
      <c r="EMM865" s="1"/>
      <c r="EMN865" s="1"/>
      <c r="EMO865" s="1"/>
      <c r="EMP865" s="1"/>
      <c r="EMQ865" s="1"/>
      <c r="EMR865" s="1"/>
      <c r="EMS865" s="1"/>
      <c r="EMT865" s="1"/>
      <c r="EMU865" s="1"/>
      <c r="EMV865" s="1"/>
      <c r="EMW865" s="1"/>
      <c r="EMX865" s="1"/>
      <c r="EMY865" s="1"/>
      <c r="EMZ865" s="1"/>
      <c r="ENA865" s="1"/>
      <c r="ENB865" s="1"/>
      <c r="ENC865" s="1"/>
      <c r="END865" s="1"/>
      <c r="ENE865" s="1"/>
      <c r="ENF865" s="1"/>
      <c r="ENG865" s="1"/>
      <c r="ENH865" s="1"/>
      <c r="ENI865" s="1"/>
      <c r="ENJ865" s="1"/>
      <c r="ENK865" s="1"/>
      <c r="ENL865" s="1"/>
      <c r="ENM865" s="1"/>
      <c r="ENN865" s="1"/>
      <c r="ENO865" s="1"/>
      <c r="ENP865" s="1"/>
      <c r="ENQ865" s="1"/>
      <c r="ENR865" s="1"/>
      <c r="ENS865" s="1"/>
      <c r="ENT865" s="1"/>
      <c r="ENU865" s="1"/>
      <c r="ENV865" s="1"/>
      <c r="ENW865" s="1"/>
      <c r="ENX865" s="1"/>
      <c r="ENY865" s="1"/>
      <c r="ENZ865" s="1"/>
      <c r="EOA865" s="1"/>
      <c r="EOB865" s="1"/>
      <c r="EOC865" s="1"/>
      <c r="EOD865" s="1"/>
      <c r="EOE865" s="1"/>
      <c r="EOF865" s="1"/>
      <c r="EOG865" s="1"/>
      <c r="EOH865" s="1"/>
      <c r="EOI865" s="1"/>
      <c r="EOJ865" s="1"/>
      <c r="EOK865" s="1"/>
      <c r="EOL865" s="1"/>
      <c r="EOM865" s="1"/>
      <c r="EON865" s="1"/>
      <c r="EOO865" s="1"/>
      <c r="EOP865" s="1"/>
      <c r="EOQ865" s="1"/>
      <c r="EOR865" s="1"/>
      <c r="EOS865" s="1"/>
      <c r="EOT865" s="1"/>
      <c r="EOU865" s="1"/>
      <c r="EOV865" s="1"/>
      <c r="EOW865" s="1"/>
      <c r="EOX865" s="1"/>
      <c r="EOY865" s="1"/>
      <c r="EOZ865" s="1"/>
      <c r="EPA865" s="1"/>
      <c r="EPB865" s="1"/>
      <c r="EPC865" s="1"/>
      <c r="EPD865" s="1"/>
      <c r="EPE865" s="1"/>
      <c r="EPF865" s="1"/>
      <c r="EPG865" s="1"/>
      <c r="EPH865" s="1"/>
      <c r="EPI865" s="1"/>
      <c r="EPJ865" s="1"/>
      <c r="EPK865" s="1"/>
      <c r="EPL865" s="1"/>
      <c r="EPM865" s="1"/>
      <c r="EPN865" s="1"/>
      <c r="EPO865" s="1"/>
      <c r="EPP865" s="1"/>
      <c r="EPQ865" s="1"/>
      <c r="EPR865" s="1"/>
      <c r="EPS865" s="1"/>
      <c r="EPT865" s="1"/>
      <c r="EPU865" s="1"/>
      <c r="EPV865" s="1"/>
      <c r="EPW865" s="1"/>
      <c r="EPX865" s="1"/>
      <c r="EPY865" s="1"/>
      <c r="EPZ865" s="1"/>
      <c r="EQA865" s="1"/>
      <c r="EQB865" s="1"/>
      <c r="EQC865" s="1"/>
      <c r="EQD865" s="1"/>
      <c r="EQE865" s="1"/>
      <c r="EQF865" s="1"/>
      <c r="EQG865" s="1"/>
      <c r="EQH865" s="1"/>
      <c r="EQI865" s="1"/>
      <c r="EQJ865" s="1"/>
      <c r="EQK865" s="1"/>
      <c r="EQL865" s="1"/>
      <c r="EQM865" s="1"/>
      <c r="EQN865" s="1"/>
      <c r="EQO865" s="1"/>
      <c r="EQP865" s="1"/>
      <c r="EQQ865" s="1"/>
      <c r="EQR865" s="1"/>
      <c r="EQS865" s="1"/>
      <c r="EQT865" s="1"/>
      <c r="EQU865" s="1"/>
      <c r="EQV865" s="1"/>
      <c r="EQW865" s="1"/>
      <c r="EQX865" s="1"/>
      <c r="EQY865" s="1"/>
      <c r="EQZ865" s="1"/>
      <c r="ERA865" s="1"/>
      <c r="ERB865" s="1"/>
      <c r="ERC865" s="1"/>
      <c r="ERD865" s="1"/>
      <c r="ERE865" s="1"/>
      <c r="ERF865" s="1"/>
      <c r="ERG865" s="1"/>
      <c r="ERH865" s="1"/>
      <c r="ERI865" s="1"/>
      <c r="ERJ865" s="1"/>
      <c r="ERK865" s="1"/>
      <c r="ERL865" s="1"/>
      <c r="ERM865" s="1"/>
      <c r="ERN865" s="1"/>
      <c r="ERO865" s="1"/>
      <c r="ERP865" s="1"/>
      <c r="ERQ865" s="1"/>
      <c r="ERR865" s="1"/>
      <c r="ERS865" s="1"/>
      <c r="ERT865" s="1"/>
      <c r="ERU865" s="1"/>
      <c r="ERV865" s="1"/>
      <c r="ERW865" s="1"/>
      <c r="ERX865" s="1"/>
      <c r="ERY865" s="1"/>
      <c r="ERZ865" s="1"/>
      <c r="ESA865" s="1"/>
      <c r="ESB865" s="1"/>
      <c r="ESC865" s="1"/>
      <c r="ESD865" s="1"/>
      <c r="ESE865" s="1"/>
      <c r="ESF865" s="1"/>
      <c r="ESG865" s="1"/>
      <c r="ESH865" s="1"/>
      <c r="ESI865" s="1"/>
      <c r="ESJ865" s="1"/>
      <c r="ESK865" s="1"/>
      <c r="ESL865" s="1"/>
      <c r="ESM865" s="1"/>
      <c r="ESN865" s="1"/>
      <c r="ESO865" s="1"/>
      <c r="ESP865" s="1"/>
      <c r="ESQ865" s="1"/>
      <c r="ESR865" s="1"/>
      <c r="ESS865" s="1"/>
      <c r="EST865" s="1"/>
      <c r="ESU865" s="1"/>
      <c r="ESV865" s="1"/>
      <c r="ESW865" s="1"/>
      <c r="ESX865" s="1"/>
      <c r="ESY865" s="1"/>
      <c r="ESZ865" s="1"/>
      <c r="ETA865" s="1"/>
      <c r="ETB865" s="1"/>
      <c r="ETC865" s="1"/>
      <c r="ETD865" s="1"/>
      <c r="ETE865" s="1"/>
      <c r="ETF865" s="1"/>
      <c r="ETG865" s="1"/>
      <c r="ETH865" s="1"/>
      <c r="ETI865" s="1"/>
      <c r="ETJ865" s="1"/>
      <c r="ETK865" s="1"/>
      <c r="ETL865" s="1"/>
      <c r="ETM865" s="1"/>
      <c r="ETN865" s="1"/>
      <c r="ETO865" s="1"/>
      <c r="ETP865" s="1"/>
      <c r="ETQ865" s="1"/>
      <c r="ETR865" s="1"/>
      <c r="ETS865" s="1"/>
      <c r="ETT865" s="1"/>
      <c r="ETU865" s="1"/>
      <c r="ETV865" s="1"/>
      <c r="ETW865" s="1"/>
      <c r="ETX865" s="1"/>
      <c r="ETY865" s="1"/>
      <c r="ETZ865" s="1"/>
      <c r="EUA865" s="1"/>
      <c r="EUB865" s="1"/>
      <c r="EUC865" s="1"/>
      <c r="EUD865" s="1"/>
      <c r="EUE865" s="1"/>
      <c r="EUF865" s="1"/>
      <c r="EUG865" s="1"/>
      <c r="EUH865" s="1"/>
      <c r="EUI865" s="1"/>
      <c r="EUJ865" s="1"/>
      <c r="EUK865" s="1"/>
      <c r="EUL865" s="1"/>
      <c r="EUM865" s="1"/>
      <c r="EUN865" s="1"/>
      <c r="EUO865" s="1"/>
      <c r="EUP865" s="1"/>
      <c r="EUQ865" s="1"/>
      <c r="EUR865" s="1"/>
      <c r="EUS865" s="1"/>
      <c r="EUT865" s="1"/>
      <c r="EUU865" s="1"/>
      <c r="EUV865" s="1"/>
      <c r="EUW865" s="1"/>
      <c r="EUX865" s="1"/>
      <c r="EUY865" s="1"/>
      <c r="EUZ865" s="1"/>
      <c r="EVA865" s="1"/>
      <c r="EVB865" s="1"/>
      <c r="EVC865" s="1"/>
      <c r="EVD865" s="1"/>
      <c r="EVE865" s="1"/>
      <c r="EVF865" s="1"/>
      <c r="EVG865" s="1"/>
      <c r="EVH865" s="1"/>
      <c r="EVI865" s="1"/>
      <c r="EVJ865" s="1"/>
      <c r="EVK865" s="1"/>
      <c r="EVL865" s="1"/>
      <c r="EVM865" s="1"/>
      <c r="EVN865" s="1"/>
      <c r="EVO865" s="1"/>
      <c r="EVP865" s="1"/>
      <c r="EVQ865" s="1"/>
      <c r="EVR865" s="1"/>
      <c r="EVS865" s="1"/>
      <c r="EVT865" s="1"/>
      <c r="EVU865" s="1"/>
      <c r="EVV865" s="1"/>
      <c r="EVW865" s="1"/>
      <c r="EVX865" s="1"/>
      <c r="EVY865" s="1"/>
      <c r="EVZ865" s="1"/>
      <c r="EWA865" s="1"/>
      <c r="EWB865" s="1"/>
      <c r="EWC865" s="1"/>
      <c r="EWD865" s="1"/>
      <c r="EWE865" s="1"/>
      <c r="EWF865" s="1"/>
      <c r="EWG865" s="1"/>
      <c r="EWH865" s="1"/>
      <c r="EWI865" s="1"/>
      <c r="EWJ865" s="1"/>
      <c r="EWK865" s="1"/>
      <c r="EWL865" s="1"/>
      <c r="EWM865" s="1"/>
      <c r="EWN865" s="1"/>
      <c r="EWO865" s="1"/>
      <c r="EWP865" s="1"/>
      <c r="EWQ865" s="1"/>
      <c r="EWR865" s="1"/>
      <c r="EWS865" s="1"/>
      <c r="EWT865" s="1"/>
      <c r="EWU865" s="1"/>
      <c r="EWV865" s="1"/>
      <c r="EWW865" s="1"/>
      <c r="EWX865" s="1"/>
      <c r="EWY865" s="1"/>
      <c r="EWZ865" s="1"/>
      <c r="EXA865" s="1"/>
      <c r="EXB865" s="1"/>
      <c r="EXC865" s="1"/>
      <c r="EXD865" s="1"/>
      <c r="EXE865" s="1"/>
      <c r="EXF865" s="1"/>
      <c r="EXG865" s="1"/>
      <c r="EXH865" s="1"/>
      <c r="EXI865" s="1"/>
      <c r="EXJ865" s="1"/>
      <c r="EXK865" s="1"/>
      <c r="EXL865" s="1"/>
      <c r="EXM865" s="1"/>
      <c r="EXN865" s="1"/>
      <c r="EXO865" s="1"/>
      <c r="EXP865" s="1"/>
      <c r="EXQ865" s="1"/>
      <c r="EXR865" s="1"/>
      <c r="EXS865" s="1"/>
      <c r="EXT865" s="1"/>
      <c r="EXU865" s="1"/>
      <c r="EXV865" s="1"/>
      <c r="EXW865" s="1"/>
      <c r="EXX865" s="1"/>
      <c r="EXY865" s="1"/>
      <c r="EXZ865" s="1"/>
      <c r="EYA865" s="1"/>
      <c r="EYB865" s="1"/>
      <c r="EYC865" s="1"/>
      <c r="EYD865" s="1"/>
      <c r="EYE865" s="1"/>
      <c r="EYF865" s="1"/>
      <c r="EYG865" s="1"/>
      <c r="EYH865" s="1"/>
      <c r="EYI865" s="1"/>
      <c r="EYJ865" s="1"/>
      <c r="EYK865" s="1"/>
      <c r="EYL865" s="1"/>
      <c r="EYM865" s="1"/>
      <c r="EYN865" s="1"/>
      <c r="EYO865" s="1"/>
      <c r="EYP865" s="1"/>
      <c r="EYQ865" s="1"/>
      <c r="EYR865" s="1"/>
      <c r="EYS865" s="1"/>
      <c r="EYT865" s="1"/>
      <c r="EYU865" s="1"/>
      <c r="EYV865" s="1"/>
      <c r="EYW865" s="1"/>
      <c r="EYX865" s="1"/>
      <c r="EYY865" s="1"/>
      <c r="EYZ865" s="1"/>
      <c r="EZA865" s="1"/>
      <c r="EZB865" s="1"/>
      <c r="EZC865" s="1"/>
      <c r="EZD865" s="1"/>
      <c r="EZE865" s="1"/>
      <c r="EZF865" s="1"/>
      <c r="EZG865" s="1"/>
      <c r="EZH865" s="1"/>
      <c r="EZI865" s="1"/>
      <c r="EZJ865" s="1"/>
      <c r="EZK865" s="1"/>
      <c r="EZL865" s="1"/>
      <c r="EZM865" s="1"/>
      <c r="EZN865" s="1"/>
      <c r="EZO865" s="1"/>
      <c r="EZP865" s="1"/>
      <c r="EZQ865" s="1"/>
      <c r="EZR865" s="1"/>
      <c r="EZS865" s="1"/>
      <c r="EZT865" s="1"/>
      <c r="EZU865" s="1"/>
      <c r="EZV865" s="1"/>
      <c r="EZW865" s="1"/>
      <c r="EZX865" s="1"/>
      <c r="EZY865" s="1"/>
      <c r="EZZ865" s="1"/>
      <c r="FAA865" s="1"/>
      <c r="FAB865" s="1"/>
      <c r="FAC865" s="1"/>
      <c r="FAD865" s="1"/>
      <c r="FAE865" s="1"/>
      <c r="FAF865" s="1"/>
      <c r="FAG865" s="1"/>
      <c r="FAH865" s="1"/>
      <c r="FAI865" s="1"/>
      <c r="FAJ865" s="1"/>
      <c r="FAK865" s="1"/>
      <c r="FAL865" s="1"/>
      <c r="FAM865" s="1"/>
      <c r="FAN865" s="1"/>
      <c r="FAO865" s="1"/>
      <c r="FAP865" s="1"/>
      <c r="FAQ865" s="1"/>
      <c r="FAR865" s="1"/>
      <c r="FAS865" s="1"/>
      <c r="FAT865" s="1"/>
      <c r="FAU865" s="1"/>
      <c r="FAV865" s="1"/>
      <c r="FAW865" s="1"/>
      <c r="FAX865" s="1"/>
      <c r="FAY865" s="1"/>
      <c r="FAZ865" s="1"/>
      <c r="FBA865" s="1"/>
      <c r="FBB865" s="1"/>
      <c r="FBC865" s="1"/>
      <c r="FBD865" s="1"/>
      <c r="FBE865" s="1"/>
      <c r="FBF865" s="1"/>
      <c r="FBG865" s="1"/>
      <c r="FBH865" s="1"/>
      <c r="FBI865" s="1"/>
      <c r="FBJ865" s="1"/>
      <c r="FBK865" s="1"/>
      <c r="FBL865" s="1"/>
      <c r="FBM865" s="1"/>
      <c r="FBN865" s="1"/>
      <c r="FBO865" s="1"/>
      <c r="FBP865" s="1"/>
      <c r="FBQ865" s="1"/>
      <c r="FBR865" s="1"/>
      <c r="FBS865" s="1"/>
      <c r="FBT865" s="1"/>
      <c r="FBU865" s="1"/>
      <c r="FBV865" s="1"/>
      <c r="FBW865" s="1"/>
      <c r="FBX865" s="1"/>
      <c r="FBY865" s="1"/>
      <c r="FBZ865" s="1"/>
      <c r="FCA865" s="1"/>
      <c r="FCB865" s="1"/>
      <c r="FCC865" s="1"/>
      <c r="FCD865" s="1"/>
      <c r="FCE865" s="1"/>
      <c r="FCF865" s="1"/>
      <c r="FCG865" s="1"/>
      <c r="FCH865" s="1"/>
      <c r="FCI865" s="1"/>
      <c r="FCJ865" s="1"/>
      <c r="FCK865" s="1"/>
      <c r="FCL865" s="1"/>
      <c r="FCM865" s="1"/>
      <c r="FCN865" s="1"/>
      <c r="FCO865" s="1"/>
      <c r="FCP865" s="1"/>
      <c r="FCQ865" s="1"/>
      <c r="FCR865" s="1"/>
      <c r="FCS865" s="1"/>
      <c r="FCT865" s="1"/>
      <c r="FCU865" s="1"/>
      <c r="FCV865" s="1"/>
      <c r="FCW865" s="1"/>
      <c r="FCX865" s="1"/>
      <c r="FCY865" s="1"/>
      <c r="FCZ865" s="1"/>
      <c r="FDA865" s="1"/>
      <c r="FDB865" s="1"/>
      <c r="FDC865" s="1"/>
      <c r="FDD865" s="1"/>
      <c r="FDE865" s="1"/>
      <c r="FDF865" s="1"/>
      <c r="FDG865" s="1"/>
      <c r="FDH865" s="1"/>
      <c r="FDI865" s="1"/>
      <c r="FDJ865" s="1"/>
      <c r="FDK865" s="1"/>
      <c r="FDL865" s="1"/>
      <c r="FDM865" s="1"/>
      <c r="FDN865" s="1"/>
      <c r="FDO865" s="1"/>
      <c r="FDP865" s="1"/>
      <c r="FDQ865" s="1"/>
      <c r="FDR865" s="1"/>
      <c r="FDS865" s="1"/>
      <c r="FDT865" s="1"/>
      <c r="FDU865" s="1"/>
      <c r="FDV865" s="1"/>
      <c r="FDW865" s="1"/>
      <c r="FDX865" s="1"/>
      <c r="FDY865" s="1"/>
      <c r="FDZ865" s="1"/>
      <c r="FEA865" s="1"/>
      <c r="FEB865" s="1"/>
      <c r="FEC865" s="1"/>
      <c r="FED865" s="1"/>
      <c r="FEE865" s="1"/>
      <c r="FEF865" s="1"/>
      <c r="FEG865" s="1"/>
      <c r="FEH865" s="1"/>
      <c r="FEI865" s="1"/>
      <c r="FEJ865" s="1"/>
      <c r="FEK865" s="1"/>
      <c r="FEL865" s="1"/>
      <c r="FEM865" s="1"/>
      <c r="FEN865" s="1"/>
      <c r="FEO865" s="1"/>
      <c r="FEP865" s="1"/>
      <c r="FEQ865" s="1"/>
      <c r="FER865" s="1"/>
      <c r="FES865" s="1"/>
      <c r="FET865" s="1"/>
      <c r="FEU865" s="1"/>
      <c r="FEV865" s="1"/>
      <c r="FEW865" s="1"/>
      <c r="FEX865" s="1"/>
      <c r="FEY865" s="1"/>
      <c r="FEZ865" s="1"/>
      <c r="FFA865" s="1"/>
      <c r="FFB865" s="1"/>
      <c r="FFC865" s="1"/>
      <c r="FFD865" s="1"/>
      <c r="FFE865" s="1"/>
      <c r="FFF865" s="1"/>
      <c r="FFG865" s="1"/>
      <c r="FFH865" s="1"/>
      <c r="FFI865" s="1"/>
      <c r="FFJ865" s="1"/>
      <c r="FFK865" s="1"/>
      <c r="FFL865" s="1"/>
      <c r="FFM865" s="1"/>
      <c r="FFN865" s="1"/>
      <c r="FFO865" s="1"/>
      <c r="FFP865" s="1"/>
      <c r="FFQ865" s="1"/>
      <c r="FFR865" s="1"/>
      <c r="FFS865" s="1"/>
      <c r="FFT865" s="1"/>
      <c r="FFU865" s="1"/>
      <c r="FFV865" s="1"/>
      <c r="FFW865" s="1"/>
      <c r="FFX865" s="1"/>
      <c r="FFY865" s="1"/>
      <c r="FFZ865" s="1"/>
      <c r="FGA865" s="1"/>
      <c r="FGB865" s="1"/>
      <c r="FGC865" s="1"/>
      <c r="FGD865" s="1"/>
      <c r="FGE865" s="1"/>
      <c r="FGF865" s="1"/>
      <c r="FGG865" s="1"/>
      <c r="FGH865" s="1"/>
      <c r="FGI865" s="1"/>
      <c r="FGJ865" s="1"/>
      <c r="FGK865" s="1"/>
      <c r="FGL865" s="1"/>
      <c r="FGM865" s="1"/>
      <c r="FGN865" s="1"/>
      <c r="FGO865" s="1"/>
      <c r="FGP865" s="1"/>
      <c r="FGQ865" s="1"/>
      <c r="FGR865" s="1"/>
      <c r="FGS865" s="1"/>
      <c r="FGT865" s="1"/>
      <c r="FGU865" s="1"/>
      <c r="FGV865" s="1"/>
      <c r="FGW865" s="1"/>
      <c r="FGX865" s="1"/>
      <c r="FGY865" s="1"/>
      <c r="FGZ865" s="1"/>
      <c r="FHA865" s="1"/>
      <c r="FHB865" s="1"/>
      <c r="FHC865" s="1"/>
      <c r="FHD865" s="1"/>
      <c r="FHE865" s="1"/>
      <c r="FHF865" s="1"/>
      <c r="FHG865" s="1"/>
      <c r="FHH865" s="1"/>
      <c r="FHI865" s="1"/>
      <c r="FHJ865" s="1"/>
      <c r="FHK865" s="1"/>
      <c r="FHL865" s="1"/>
      <c r="FHM865" s="1"/>
      <c r="FHN865" s="1"/>
      <c r="FHO865" s="1"/>
      <c r="FHP865" s="1"/>
      <c r="FHQ865" s="1"/>
      <c r="FHR865" s="1"/>
      <c r="FHS865" s="1"/>
      <c r="FHT865" s="1"/>
      <c r="FHU865" s="1"/>
      <c r="FHV865" s="1"/>
      <c r="FHW865" s="1"/>
      <c r="FHX865" s="1"/>
      <c r="FHY865" s="1"/>
      <c r="FHZ865" s="1"/>
      <c r="FIA865" s="1"/>
      <c r="FIB865" s="1"/>
      <c r="FIC865" s="1"/>
      <c r="FID865" s="1"/>
      <c r="FIE865" s="1"/>
      <c r="FIF865" s="1"/>
      <c r="FIG865" s="1"/>
      <c r="FIH865" s="1"/>
      <c r="FII865" s="1"/>
      <c r="FIJ865" s="1"/>
      <c r="FIK865" s="1"/>
      <c r="FIL865" s="1"/>
      <c r="FIM865" s="1"/>
      <c r="FIN865" s="1"/>
      <c r="FIO865" s="1"/>
      <c r="FIP865" s="1"/>
      <c r="FIQ865" s="1"/>
      <c r="FIR865" s="1"/>
      <c r="FIS865" s="1"/>
      <c r="FIT865" s="1"/>
      <c r="FIU865" s="1"/>
      <c r="FIV865" s="1"/>
      <c r="FIW865" s="1"/>
      <c r="FIX865" s="1"/>
      <c r="FIY865" s="1"/>
      <c r="FIZ865" s="1"/>
      <c r="FJA865" s="1"/>
      <c r="FJB865" s="1"/>
      <c r="FJC865" s="1"/>
      <c r="FJD865" s="1"/>
      <c r="FJE865" s="1"/>
      <c r="FJF865" s="1"/>
      <c r="FJG865" s="1"/>
      <c r="FJH865" s="1"/>
      <c r="FJI865" s="1"/>
      <c r="FJJ865" s="1"/>
      <c r="FJK865" s="1"/>
      <c r="FJL865" s="1"/>
      <c r="FJM865" s="1"/>
      <c r="FJN865" s="1"/>
      <c r="FJO865" s="1"/>
      <c r="FJP865" s="1"/>
      <c r="FJQ865" s="1"/>
      <c r="FJR865" s="1"/>
      <c r="FJS865" s="1"/>
      <c r="FJT865" s="1"/>
      <c r="FJU865" s="1"/>
      <c r="FJV865" s="1"/>
      <c r="FJW865" s="1"/>
      <c r="FJX865" s="1"/>
      <c r="FJY865" s="1"/>
      <c r="FJZ865" s="1"/>
      <c r="FKA865" s="1"/>
      <c r="FKB865" s="1"/>
      <c r="FKC865" s="1"/>
      <c r="FKD865" s="1"/>
      <c r="FKE865" s="1"/>
      <c r="FKF865" s="1"/>
      <c r="FKG865" s="1"/>
      <c r="FKH865" s="1"/>
      <c r="FKI865" s="1"/>
      <c r="FKJ865" s="1"/>
      <c r="FKK865" s="1"/>
      <c r="FKL865" s="1"/>
      <c r="FKM865" s="1"/>
      <c r="FKN865" s="1"/>
      <c r="FKO865" s="1"/>
      <c r="FKP865" s="1"/>
      <c r="FKQ865" s="1"/>
      <c r="FKR865" s="1"/>
      <c r="FKS865" s="1"/>
      <c r="FKT865" s="1"/>
      <c r="FKU865" s="1"/>
      <c r="FKV865" s="1"/>
      <c r="FKW865" s="1"/>
      <c r="FKX865" s="1"/>
      <c r="FKY865" s="1"/>
      <c r="FKZ865" s="1"/>
      <c r="FLA865" s="1"/>
      <c r="FLB865" s="1"/>
      <c r="FLC865" s="1"/>
      <c r="FLD865" s="1"/>
      <c r="FLE865" s="1"/>
      <c r="FLF865" s="1"/>
      <c r="FLG865" s="1"/>
      <c r="FLH865" s="1"/>
      <c r="FLI865" s="1"/>
      <c r="FLJ865" s="1"/>
      <c r="FLK865" s="1"/>
      <c r="FLL865" s="1"/>
      <c r="FLM865" s="1"/>
      <c r="FLN865" s="1"/>
      <c r="FLO865" s="1"/>
      <c r="FLP865" s="1"/>
      <c r="FLQ865" s="1"/>
      <c r="FLR865" s="1"/>
      <c r="FLS865" s="1"/>
      <c r="FLT865" s="1"/>
      <c r="FLU865" s="1"/>
      <c r="FLV865" s="1"/>
      <c r="FLW865" s="1"/>
      <c r="FLX865" s="1"/>
      <c r="FLY865" s="1"/>
      <c r="FLZ865" s="1"/>
      <c r="FMA865" s="1"/>
      <c r="FMB865" s="1"/>
      <c r="FMC865" s="1"/>
      <c r="FMD865" s="1"/>
      <c r="FME865" s="1"/>
      <c r="FMF865" s="1"/>
      <c r="FMG865" s="1"/>
      <c r="FMH865" s="1"/>
      <c r="FMI865" s="1"/>
      <c r="FMJ865" s="1"/>
      <c r="FMK865" s="1"/>
      <c r="FML865" s="1"/>
      <c r="FMM865" s="1"/>
      <c r="FMN865" s="1"/>
      <c r="FMO865" s="1"/>
      <c r="FMP865" s="1"/>
      <c r="FMQ865" s="1"/>
      <c r="FMR865" s="1"/>
      <c r="FMS865" s="1"/>
      <c r="FMT865" s="1"/>
      <c r="FMU865" s="1"/>
      <c r="FMV865" s="1"/>
      <c r="FMW865" s="1"/>
      <c r="FMX865" s="1"/>
      <c r="FMY865" s="1"/>
      <c r="FMZ865" s="1"/>
      <c r="FNA865" s="1"/>
      <c r="FNB865" s="1"/>
      <c r="FNC865" s="1"/>
      <c r="FND865" s="1"/>
      <c r="FNE865" s="1"/>
      <c r="FNF865" s="1"/>
      <c r="FNG865" s="1"/>
      <c r="FNH865" s="1"/>
      <c r="FNI865" s="1"/>
      <c r="FNJ865" s="1"/>
      <c r="FNK865" s="1"/>
      <c r="FNL865" s="1"/>
      <c r="FNM865" s="1"/>
      <c r="FNN865" s="1"/>
      <c r="FNO865" s="1"/>
      <c r="FNP865" s="1"/>
      <c r="FNQ865" s="1"/>
      <c r="FNR865" s="1"/>
      <c r="FNS865" s="1"/>
      <c r="FNT865" s="1"/>
      <c r="FNU865" s="1"/>
      <c r="FNV865" s="1"/>
      <c r="FNW865" s="1"/>
      <c r="FNX865" s="1"/>
      <c r="FNY865" s="1"/>
      <c r="FNZ865" s="1"/>
      <c r="FOA865" s="1"/>
      <c r="FOB865" s="1"/>
      <c r="FOC865" s="1"/>
      <c r="FOD865" s="1"/>
      <c r="FOE865" s="1"/>
      <c r="FOF865" s="1"/>
      <c r="FOG865" s="1"/>
      <c r="FOH865" s="1"/>
      <c r="FOI865" s="1"/>
      <c r="FOJ865" s="1"/>
      <c r="FOK865" s="1"/>
      <c r="FOL865" s="1"/>
      <c r="FOM865" s="1"/>
      <c r="FON865" s="1"/>
      <c r="FOO865" s="1"/>
      <c r="FOP865" s="1"/>
      <c r="FOQ865" s="1"/>
      <c r="FOR865" s="1"/>
      <c r="FOS865" s="1"/>
      <c r="FOT865" s="1"/>
      <c r="FOU865" s="1"/>
      <c r="FOV865" s="1"/>
      <c r="FOW865" s="1"/>
      <c r="FOX865" s="1"/>
      <c r="FOY865" s="1"/>
      <c r="FOZ865" s="1"/>
      <c r="FPA865" s="1"/>
      <c r="FPB865" s="1"/>
      <c r="FPC865" s="1"/>
      <c r="FPD865" s="1"/>
      <c r="FPE865" s="1"/>
      <c r="FPF865" s="1"/>
      <c r="FPG865" s="1"/>
      <c r="FPH865" s="1"/>
      <c r="FPI865" s="1"/>
      <c r="FPJ865" s="1"/>
      <c r="FPK865" s="1"/>
      <c r="FPL865" s="1"/>
      <c r="FPM865" s="1"/>
      <c r="FPN865" s="1"/>
      <c r="FPO865" s="1"/>
      <c r="FPP865" s="1"/>
      <c r="FPQ865" s="1"/>
      <c r="FPR865" s="1"/>
      <c r="FPS865" s="1"/>
      <c r="FPT865" s="1"/>
      <c r="FPU865" s="1"/>
      <c r="FPV865" s="1"/>
      <c r="FPW865" s="1"/>
      <c r="FPX865" s="1"/>
      <c r="FPY865" s="1"/>
      <c r="FPZ865" s="1"/>
      <c r="FQA865" s="1"/>
      <c r="FQB865" s="1"/>
      <c r="FQC865" s="1"/>
      <c r="FQD865" s="1"/>
      <c r="FQE865" s="1"/>
      <c r="FQF865" s="1"/>
      <c r="FQG865" s="1"/>
      <c r="FQH865" s="1"/>
      <c r="FQI865" s="1"/>
      <c r="FQJ865" s="1"/>
      <c r="FQK865" s="1"/>
      <c r="FQL865" s="1"/>
      <c r="FQM865" s="1"/>
      <c r="FQN865" s="1"/>
      <c r="FQO865" s="1"/>
      <c r="FQP865" s="1"/>
      <c r="FQQ865" s="1"/>
      <c r="FQR865" s="1"/>
      <c r="FQS865" s="1"/>
      <c r="FQT865" s="1"/>
      <c r="FQU865" s="1"/>
      <c r="FQV865" s="1"/>
      <c r="FQW865" s="1"/>
      <c r="FQX865" s="1"/>
      <c r="FQY865" s="1"/>
      <c r="FQZ865" s="1"/>
      <c r="FRA865" s="1"/>
      <c r="FRB865" s="1"/>
      <c r="FRC865" s="1"/>
      <c r="FRD865" s="1"/>
      <c r="FRE865" s="1"/>
      <c r="FRF865" s="1"/>
      <c r="FRG865" s="1"/>
      <c r="FRH865" s="1"/>
      <c r="FRI865" s="1"/>
      <c r="FRJ865" s="1"/>
      <c r="FRK865" s="1"/>
      <c r="FRL865" s="1"/>
      <c r="FRM865" s="1"/>
      <c r="FRN865" s="1"/>
      <c r="FRO865" s="1"/>
      <c r="FRP865" s="1"/>
      <c r="FRQ865" s="1"/>
      <c r="FRR865" s="1"/>
      <c r="FRS865" s="1"/>
      <c r="FRT865" s="1"/>
      <c r="FRU865" s="1"/>
      <c r="FRV865" s="1"/>
      <c r="FRW865" s="1"/>
      <c r="FRX865" s="1"/>
      <c r="FRY865" s="1"/>
      <c r="FRZ865" s="1"/>
      <c r="FSA865" s="1"/>
      <c r="FSB865" s="1"/>
      <c r="FSC865" s="1"/>
      <c r="FSD865" s="1"/>
      <c r="FSE865" s="1"/>
      <c r="FSF865" s="1"/>
      <c r="FSG865" s="1"/>
      <c r="FSH865" s="1"/>
      <c r="FSI865" s="1"/>
      <c r="FSJ865" s="1"/>
      <c r="FSK865" s="1"/>
      <c r="FSL865" s="1"/>
      <c r="FSM865" s="1"/>
      <c r="FSN865" s="1"/>
      <c r="FSO865" s="1"/>
      <c r="FSP865" s="1"/>
      <c r="FSQ865" s="1"/>
      <c r="FSR865" s="1"/>
      <c r="FSS865" s="1"/>
      <c r="FST865" s="1"/>
      <c r="FSU865" s="1"/>
      <c r="FSV865" s="1"/>
      <c r="FSW865" s="1"/>
      <c r="FSX865" s="1"/>
      <c r="FSY865" s="1"/>
      <c r="FSZ865" s="1"/>
      <c r="FTA865" s="1"/>
      <c r="FTB865" s="1"/>
      <c r="FTC865" s="1"/>
      <c r="FTD865" s="1"/>
      <c r="FTE865" s="1"/>
      <c r="FTF865" s="1"/>
      <c r="FTG865" s="1"/>
      <c r="FTH865" s="1"/>
      <c r="FTI865" s="1"/>
      <c r="FTJ865" s="1"/>
      <c r="FTK865" s="1"/>
      <c r="FTL865" s="1"/>
      <c r="FTM865" s="1"/>
      <c r="FTN865" s="1"/>
      <c r="FTO865" s="1"/>
      <c r="FTP865" s="1"/>
      <c r="FTQ865" s="1"/>
      <c r="FTR865" s="1"/>
      <c r="FTS865" s="1"/>
      <c r="FTT865" s="1"/>
      <c r="FTU865" s="1"/>
      <c r="FTV865" s="1"/>
      <c r="FTW865" s="1"/>
      <c r="FTX865" s="1"/>
      <c r="FTY865" s="1"/>
      <c r="FTZ865" s="1"/>
      <c r="FUA865" s="1"/>
      <c r="FUB865" s="1"/>
      <c r="FUC865" s="1"/>
      <c r="FUD865" s="1"/>
      <c r="FUE865" s="1"/>
      <c r="FUF865" s="1"/>
      <c r="FUG865" s="1"/>
      <c r="FUH865" s="1"/>
      <c r="FUI865" s="1"/>
      <c r="FUJ865" s="1"/>
      <c r="FUK865" s="1"/>
      <c r="FUL865" s="1"/>
      <c r="FUM865" s="1"/>
      <c r="FUN865" s="1"/>
      <c r="FUO865" s="1"/>
      <c r="FUP865" s="1"/>
      <c r="FUQ865" s="1"/>
      <c r="FUR865" s="1"/>
      <c r="FUS865" s="1"/>
      <c r="FUT865" s="1"/>
      <c r="FUU865" s="1"/>
      <c r="FUV865" s="1"/>
      <c r="FUW865" s="1"/>
      <c r="FUX865" s="1"/>
      <c r="FUY865" s="1"/>
      <c r="FUZ865" s="1"/>
      <c r="FVA865" s="1"/>
      <c r="FVB865" s="1"/>
      <c r="FVC865" s="1"/>
      <c r="FVD865" s="1"/>
      <c r="FVE865" s="1"/>
      <c r="FVF865" s="1"/>
      <c r="FVG865" s="1"/>
      <c r="FVH865" s="1"/>
      <c r="FVI865" s="1"/>
      <c r="FVJ865" s="1"/>
      <c r="FVK865" s="1"/>
      <c r="FVL865" s="1"/>
      <c r="FVM865" s="1"/>
      <c r="FVN865" s="1"/>
      <c r="FVO865" s="1"/>
      <c r="FVP865" s="1"/>
      <c r="FVQ865" s="1"/>
      <c r="FVR865" s="1"/>
      <c r="FVS865" s="1"/>
      <c r="FVT865" s="1"/>
      <c r="FVU865" s="1"/>
      <c r="FVV865" s="1"/>
      <c r="FVW865" s="1"/>
      <c r="FVX865" s="1"/>
      <c r="FVY865" s="1"/>
      <c r="FVZ865" s="1"/>
      <c r="FWA865" s="1"/>
      <c r="FWB865" s="1"/>
      <c r="FWC865" s="1"/>
      <c r="FWD865" s="1"/>
      <c r="FWE865" s="1"/>
      <c r="FWF865" s="1"/>
      <c r="FWG865" s="1"/>
      <c r="FWH865" s="1"/>
      <c r="FWI865" s="1"/>
      <c r="FWJ865" s="1"/>
      <c r="FWK865" s="1"/>
      <c r="FWL865" s="1"/>
      <c r="FWM865" s="1"/>
      <c r="FWN865" s="1"/>
      <c r="FWO865" s="1"/>
      <c r="FWP865" s="1"/>
      <c r="FWQ865" s="1"/>
      <c r="FWR865" s="1"/>
      <c r="FWS865" s="1"/>
      <c r="FWT865" s="1"/>
      <c r="FWU865" s="1"/>
      <c r="FWV865" s="1"/>
      <c r="FWW865" s="1"/>
      <c r="FWX865" s="1"/>
      <c r="FWY865" s="1"/>
      <c r="FWZ865" s="1"/>
      <c r="FXA865" s="1"/>
      <c r="FXB865" s="1"/>
      <c r="FXC865" s="1"/>
      <c r="FXD865" s="1"/>
      <c r="FXE865" s="1"/>
      <c r="FXF865" s="1"/>
      <c r="FXG865" s="1"/>
      <c r="FXH865" s="1"/>
      <c r="FXI865" s="1"/>
      <c r="FXJ865" s="1"/>
      <c r="FXK865" s="1"/>
      <c r="FXL865" s="1"/>
      <c r="FXM865" s="1"/>
      <c r="FXN865" s="1"/>
      <c r="FXO865" s="1"/>
      <c r="FXP865" s="1"/>
      <c r="FXQ865" s="1"/>
      <c r="FXR865" s="1"/>
      <c r="FXS865" s="1"/>
      <c r="FXT865" s="1"/>
      <c r="FXU865" s="1"/>
      <c r="FXV865" s="1"/>
      <c r="FXW865" s="1"/>
      <c r="FXX865" s="1"/>
      <c r="FXY865" s="1"/>
      <c r="FXZ865" s="1"/>
      <c r="FYA865" s="1"/>
      <c r="FYB865" s="1"/>
      <c r="FYC865" s="1"/>
      <c r="FYD865" s="1"/>
      <c r="FYE865" s="1"/>
      <c r="FYF865" s="1"/>
      <c r="FYG865" s="1"/>
      <c r="FYH865" s="1"/>
      <c r="FYI865" s="1"/>
      <c r="FYJ865" s="1"/>
      <c r="FYK865" s="1"/>
      <c r="FYL865" s="1"/>
      <c r="FYM865" s="1"/>
      <c r="FYN865" s="1"/>
      <c r="FYO865" s="1"/>
      <c r="FYP865" s="1"/>
      <c r="FYQ865" s="1"/>
      <c r="FYR865" s="1"/>
      <c r="FYS865" s="1"/>
      <c r="FYT865" s="1"/>
      <c r="FYU865" s="1"/>
      <c r="FYV865" s="1"/>
      <c r="FYW865" s="1"/>
      <c r="FYX865" s="1"/>
      <c r="FYY865" s="1"/>
      <c r="FYZ865" s="1"/>
      <c r="FZA865" s="1"/>
      <c r="FZB865" s="1"/>
      <c r="FZC865" s="1"/>
      <c r="FZD865" s="1"/>
      <c r="FZE865" s="1"/>
      <c r="FZF865" s="1"/>
      <c r="FZG865" s="1"/>
      <c r="FZH865" s="1"/>
      <c r="FZI865" s="1"/>
      <c r="FZJ865" s="1"/>
      <c r="FZK865" s="1"/>
      <c r="FZL865" s="1"/>
      <c r="FZM865" s="1"/>
      <c r="FZN865" s="1"/>
      <c r="FZO865" s="1"/>
      <c r="FZP865" s="1"/>
      <c r="FZQ865" s="1"/>
      <c r="FZR865" s="1"/>
      <c r="FZS865" s="1"/>
      <c r="FZT865" s="1"/>
      <c r="FZU865" s="1"/>
      <c r="FZV865" s="1"/>
      <c r="FZW865" s="1"/>
      <c r="FZX865" s="1"/>
      <c r="FZY865" s="1"/>
      <c r="FZZ865" s="1"/>
      <c r="GAA865" s="1"/>
      <c r="GAB865" s="1"/>
      <c r="GAC865" s="1"/>
      <c r="GAD865" s="1"/>
      <c r="GAE865" s="1"/>
      <c r="GAF865" s="1"/>
      <c r="GAG865" s="1"/>
      <c r="GAH865" s="1"/>
      <c r="GAI865" s="1"/>
      <c r="GAJ865" s="1"/>
      <c r="GAK865" s="1"/>
      <c r="GAL865" s="1"/>
      <c r="GAM865" s="1"/>
      <c r="GAN865" s="1"/>
      <c r="GAO865" s="1"/>
      <c r="GAP865" s="1"/>
      <c r="GAQ865" s="1"/>
      <c r="GAR865" s="1"/>
      <c r="GAS865" s="1"/>
      <c r="GAT865" s="1"/>
      <c r="GAU865" s="1"/>
      <c r="GAV865" s="1"/>
      <c r="GAW865" s="1"/>
      <c r="GAX865" s="1"/>
      <c r="GAY865" s="1"/>
      <c r="GAZ865" s="1"/>
      <c r="GBA865" s="1"/>
      <c r="GBB865" s="1"/>
      <c r="GBC865" s="1"/>
      <c r="GBD865" s="1"/>
      <c r="GBE865" s="1"/>
      <c r="GBF865" s="1"/>
      <c r="GBG865" s="1"/>
      <c r="GBH865" s="1"/>
      <c r="GBI865" s="1"/>
      <c r="GBJ865" s="1"/>
      <c r="GBK865" s="1"/>
      <c r="GBL865" s="1"/>
      <c r="GBM865" s="1"/>
      <c r="GBN865" s="1"/>
      <c r="GBO865" s="1"/>
      <c r="GBP865" s="1"/>
      <c r="GBQ865" s="1"/>
      <c r="GBR865" s="1"/>
      <c r="GBS865" s="1"/>
      <c r="GBT865" s="1"/>
      <c r="GBU865" s="1"/>
      <c r="GBV865" s="1"/>
      <c r="GBW865" s="1"/>
      <c r="GBX865" s="1"/>
      <c r="GBY865" s="1"/>
      <c r="GBZ865" s="1"/>
      <c r="GCA865" s="1"/>
      <c r="GCB865" s="1"/>
      <c r="GCC865" s="1"/>
      <c r="GCD865" s="1"/>
      <c r="GCE865" s="1"/>
      <c r="GCF865" s="1"/>
      <c r="GCG865" s="1"/>
      <c r="GCH865" s="1"/>
      <c r="GCI865" s="1"/>
      <c r="GCJ865" s="1"/>
      <c r="GCK865" s="1"/>
      <c r="GCL865" s="1"/>
      <c r="GCM865" s="1"/>
      <c r="GCN865" s="1"/>
      <c r="GCO865" s="1"/>
      <c r="GCP865" s="1"/>
      <c r="GCQ865" s="1"/>
      <c r="GCR865" s="1"/>
      <c r="GCS865" s="1"/>
      <c r="GCT865" s="1"/>
      <c r="GCU865" s="1"/>
      <c r="GCV865" s="1"/>
      <c r="GCW865" s="1"/>
      <c r="GCX865" s="1"/>
      <c r="GCY865" s="1"/>
      <c r="GCZ865" s="1"/>
      <c r="GDA865" s="1"/>
      <c r="GDB865" s="1"/>
      <c r="GDC865" s="1"/>
      <c r="GDD865" s="1"/>
      <c r="GDE865" s="1"/>
      <c r="GDF865" s="1"/>
      <c r="GDG865" s="1"/>
      <c r="GDH865" s="1"/>
      <c r="GDI865" s="1"/>
      <c r="GDJ865" s="1"/>
      <c r="GDK865" s="1"/>
      <c r="GDL865" s="1"/>
      <c r="GDM865" s="1"/>
      <c r="GDN865" s="1"/>
      <c r="GDO865" s="1"/>
      <c r="GDP865" s="1"/>
      <c r="GDQ865" s="1"/>
      <c r="GDR865" s="1"/>
      <c r="GDS865" s="1"/>
      <c r="GDT865" s="1"/>
      <c r="GDU865" s="1"/>
      <c r="GDV865" s="1"/>
      <c r="GDW865" s="1"/>
      <c r="GDX865" s="1"/>
      <c r="GDY865" s="1"/>
      <c r="GDZ865" s="1"/>
      <c r="GEA865" s="1"/>
      <c r="GEB865" s="1"/>
      <c r="GEC865" s="1"/>
      <c r="GED865" s="1"/>
      <c r="GEE865" s="1"/>
      <c r="GEF865" s="1"/>
      <c r="GEG865" s="1"/>
      <c r="GEH865" s="1"/>
      <c r="GEI865" s="1"/>
      <c r="GEJ865" s="1"/>
      <c r="GEK865" s="1"/>
      <c r="GEL865" s="1"/>
      <c r="GEM865" s="1"/>
      <c r="GEN865" s="1"/>
      <c r="GEO865" s="1"/>
      <c r="GEP865" s="1"/>
      <c r="GEQ865" s="1"/>
      <c r="GER865" s="1"/>
      <c r="GES865" s="1"/>
      <c r="GET865" s="1"/>
      <c r="GEU865" s="1"/>
      <c r="GEV865" s="1"/>
      <c r="GEW865" s="1"/>
      <c r="GEX865" s="1"/>
      <c r="GEY865" s="1"/>
      <c r="GEZ865" s="1"/>
      <c r="GFA865" s="1"/>
      <c r="GFB865" s="1"/>
      <c r="GFC865" s="1"/>
      <c r="GFD865" s="1"/>
      <c r="GFE865" s="1"/>
      <c r="GFF865" s="1"/>
      <c r="GFG865" s="1"/>
      <c r="GFH865" s="1"/>
      <c r="GFI865" s="1"/>
      <c r="GFJ865" s="1"/>
      <c r="GFK865" s="1"/>
      <c r="GFL865" s="1"/>
      <c r="GFM865" s="1"/>
      <c r="GFN865" s="1"/>
      <c r="GFO865" s="1"/>
      <c r="GFP865" s="1"/>
      <c r="GFQ865" s="1"/>
      <c r="GFR865" s="1"/>
      <c r="GFS865" s="1"/>
      <c r="GFT865" s="1"/>
      <c r="GFU865" s="1"/>
      <c r="GFV865" s="1"/>
      <c r="GFW865" s="1"/>
      <c r="GFX865" s="1"/>
      <c r="GFY865" s="1"/>
      <c r="GFZ865" s="1"/>
      <c r="GGA865" s="1"/>
      <c r="GGB865" s="1"/>
      <c r="GGC865" s="1"/>
      <c r="GGD865" s="1"/>
      <c r="GGE865" s="1"/>
      <c r="GGF865" s="1"/>
      <c r="GGG865" s="1"/>
      <c r="GGH865" s="1"/>
      <c r="GGI865" s="1"/>
      <c r="GGJ865" s="1"/>
      <c r="GGK865" s="1"/>
      <c r="GGL865" s="1"/>
      <c r="GGM865" s="1"/>
      <c r="GGN865" s="1"/>
      <c r="GGO865" s="1"/>
      <c r="GGP865" s="1"/>
      <c r="GGQ865" s="1"/>
      <c r="GGR865" s="1"/>
      <c r="GGS865" s="1"/>
      <c r="GGT865" s="1"/>
      <c r="GGU865" s="1"/>
      <c r="GGV865" s="1"/>
      <c r="GGW865" s="1"/>
      <c r="GGX865" s="1"/>
      <c r="GGY865" s="1"/>
      <c r="GGZ865" s="1"/>
      <c r="GHA865" s="1"/>
      <c r="GHB865" s="1"/>
      <c r="GHC865" s="1"/>
      <c r="GHD865" s="1"/>
      <c r="GHE865" s="1"/>
      <c r="GHF865" s="1"/>
      <c r="GHG865" s="1"/>
      <c r="GHH865" s="1"/>
      <c r="GHI865" s="1"/>
      <c r="GHJ865" s="1"/>
      <c r="GHK865" s="1"/>
      <c r="GHL865" s="1"/>
      <c r="GHM865" s="1"/>
      <c r="GHN865" s="1"/>
      <c r="GHO865" s="1"/>
      <c r="GHP865" s="1"/>
      <c r="GHQ865" s="1"/>
      <c r="GHR865" s="1"/>
      <c r="GHS865" s="1"/>
      <c r="GHT865" s="1"/>
      <c r="GHU865" s="1"/>
      <c r="GHV865" s="1"/>
      <c r="GHW865" s="1"/>
      <c r="GHX865" s="1"/>
      <c r="GHY865" s="1"/>
      <c r="GHZ865" s="1"/>
      <c r="GIA865" s="1"/>
      <c r="GIB865" s="1"/>
      <c r="GIC865" s="1"/>
      <c r="GID865" s="1"/>
      <c r="GIE865" s="1"/>
      <c r="GIF865" s="1"/>
      <c r="GIG865" s="1"/>
      <c r="GIH865" s="1"/>
      <c r="GII865" s="1"/>
      <c r="GIJ865" s="1"/>
      <c r="GIK865" s="1"/>
      <c r="GIL865" s="1"/>
      <c r="GIM865" s="1"/>
      <c r="GIN865" s="1"/>
      <c r="GIO865" s="1"/>
      <c r="GIP865" s="1"/>
      <c r="GIQ865" s="1"/>
      <c r="GIR865" s="1"/>
      <c r="GIS865" s="1"/>
      <c r="GIT865" s="1"/>
      <c r="GIU865" s="1"/>
      <c r="GIV865" s="1"/>
      <c r="GIW865" s="1"/>
      <c r="GIX865" s="1"/>
      <c r="GIY865" s="1"/>
      <c r="GIZ865" s="1"/>
      <c r="GJA865" s="1"/>
      <c r="GJB865" s="1"/>
      <c r="GJC865" s="1"/>
      <c r="GJD865" s="1"/>
      <c r="GJE865" s="1"/>
      <c r="GJF865" s="1"/>
      <c r="GJG865" s="1"/>
      <c r="GJH865" s="1"/>
      <c r="GJI865" s="1"/>
      <c r="GJJ865" s="1"/>
      <c r="GJK865" s="1"/>
      <c r="GJL865" s="1"/>
      <c r="GJM865" s="1"/>
      <c r="GJN865" s="1"/>
      <c r="GJO865" s="1"/>
      <c r="GJP865" s="1"/>
      <c r="GJQ865" s="1"/>
      <c r="GJR865" s="1"/>
      <c r="GJS865" s="1"/>
      <c r="GJT865" s="1"/>
      <c r="GJU865" s="1"/>
      <c r="GJV865" s="1"/>
      <c r="GJW865" s="1"/>
      <c r="GJX865" s="1"/>
      <c r="GJY865" s="1"/>
      <c r="GJZ865" s="1"/>
      <c r="GKA865" s="1"/>
      <c r="GKB865" s="1"/>
      <c r="GKC865" s="1"/>
      <c r="GKD865" s="1"/>
      <c r="GKE865" s="1"/>
      <c r="GKF865" s="1"/>
      <c r="GKG865" s="1"/>
      <c r="GKH865" s="1"/>
      <c r="GKI865" s="1"/>
      <c r="GKJ865" s="1"/>
      <c r="GKK865" s="1"/>
      <c r="GKL865" s="1"/>
      <c r="GKM865" s="1"/>
      <c r="GKN865" s="1"/>
      <c r="GKO865" s="1"/>
      <c r="GKP865" s="1"/>
      <c r="GKQ865" s="1"/>
      <c r="GKR865" s="1"/>
      <c r="GKS865" s="1"/>
      <c r="GKT865" s="1"/>
      <c r="GKU865" s="1"/>
      <c r="GKV865" s="1"/>
      <c r="GKW865" s="1"/>
      <c r="GKX865" s="1"/>
      <c r="GKY865" s="1"/>
      <c r="GKZ865" s="1"/>
      <c r="GLA865" s="1"/>
      <c r="GLB865" s="1"/>
      <c r="GLC865" s="1"/>
      <c r="GLD865" s="1"/>
      <c r="GLE865" s="1"/>
      <c r="GLF865" s="1"/>
      <c r="GLG865" s="1"/>
      <c r="GLH865" s="1"/>
      <c r="GLI865" s="1"/>
      <c r="GLJ865" s="1"/>
      <c r="GLK865" s="1"/>
      <c r="GLL865" s="1"/>
      <c r="GLM865" s="1"/>
      <c r="GLN865" s="1"/>
      <c r="GLO865" s="1"/>
      <c r="GLP865" s="1"/>
      <c r="GLQ865" s="1"/>
      <c r="GLR865" s="1"/>
      <c r="GLS865" s="1"/>
      <c r="GLT865" s="1"/>
      <c r="GLU865" s="1"/>
      <c r="GLV865" s="1"/>
      <c r="GLW865" s="1"/>
      <c r="GLX865" s="1"/>
      <c r="GLY865" s="1"/>
      <c r="GLZ865" s="1"/>
      <c r="GMA865" s="1"/>
      <c r="GMB865" s="1"/>
      <c r="GMC865" s="1"/>
      <c r="GMD865" s="1"/>
      <c r="GME865" s="1"/>
      <c r="GMF865" s="1"/>
      <c r="GMG865" s="1"/>
      <c r="GMH865" s="1"/>
      <c r="GMI865" s="1"/>
      <c r="GMJ865" s="1"/>
      <c r="GMK865" s="1"/>
      <c r="GML865" s="1"/>
      <c r="GMM865" s="1"/>
      <c r="GMN865" s="1"/>
      <c r="GMO865" s="1"/>
      <c r="GMP865" s="1"/>
      <c r="GMQ865" s="1"/>
      <c r="GMR865" s="1"/>
      <c r="GMS865" s="1"/>
      <c r="GMT865" s="1"/>
      <c r="GMU865" s="1"/>
      <c r="GMV865" s="1"/>
      <c r="GMW865" s="1"/>
      <c r="GMX865" s="1"/>
      <c r="GMY865" s="1"/>
      <c r="GMZ865" s="1"/>
      <c r="GNA865" s="1"/>
      <c r="GNB865" s="1"/>
      <c r="GNC865" s="1"/>
      <c r="GND865" s="1"/>
      <c r="GNE865" s="1"/>
      <c r="GNF865" s="1"/>
      <c r="GNG865" s="1"/>
      <c r="GNH865" s="1"/>
      <c r="GNI865" s="1"/>
      <c r="GNJ865" s="1"/>
      <c r="GNK865" s="1"/>
      <c r="GNL865" s="1"/>
      <c r="GNM865" s="1"/>
      <c r="GNN865" s="1"/>
      <c r="GNO865" s="1"/>
      <c r="GNP865" s="1"/>
      <c r="GNQ865" s="1"/>
      <c r="GNR865" s="1"/>
      <c r="GNS865" s="1"/>
      <c r="GNT865" s="1"/>
      <c r="GNU865" s="1"/>
      <c r="GNV865" s="1"/>
      <c r="GNW865" s="1"/>
      <c r="GNX865" s="1"/>
      <c r="GNY865" s="1"/>
      <c r="GNZ865" s="1"/>
      <c r="GOA865" s="1"/>
      <c r="GOB865" s="1"/>
      <c r="GOC865" s="1"/>
      <c r="GOD865" s="1"/>
      <c r="GOE865" s="1"/>
      <c r="GOF865" s="1"/>
      <c r="GOG865" s="1"/>
      <c r="GOH865" s="1"/>
      <c r="GOI865" s="1"/>
      <c r="GOJ865" s="1"/>
      <c r="GOK865" s="1"/>
      <c r="GOL865" s="1"/>
      <c r="GOM865" s="1"/>
      <c r="GON865" s="1"/>
      <c r="GOO865" s="1"/>
      <c r="GOP865" s="1"/>
      <c r="GOQ865" s="1"/>
      <c r="GOR865" s="1"/>
      <c r="GOS865" s="1"/>
      <c r="GOT865" s="1"/>
      <c r="GOU865" s="1"/>
      <c r="GOV865" s="1"/>
      <c r="GOW865" s="1"/>
      <c r="GOX865" s="1"/>
      <c r="GOY865" s="1"/>
      <c r="GOZ865" s="1"/>
      <c r="GPA865" s="1"/>
      <c r="GPB865" s="1"/>
      <c r="GPC865" s="1"/>
      <c r="GPD865" s="1"/>
      <c r="GPE865" s="1"/>
      <c r="GPF865" s="1"/>
      <c r="GPG865" s="1"/>
      <c r="GPH865" s="1"/>
      <c r="GPI865" s="1"/>
      <c r="GPJ865" s="1"/>
      <c r="GPK865" s="1"/>
      <c r="GPL865" s="1"/>
      <c r="GPM865" s="1"/>
      <c r="GPN865" s="1"/>
      <c r="GPO865" s="1"/>
      <c r="GPP865" s="1"/>
      <c r="GPQ865" s="1"/>
      <c r="GPR865" s="1"/>
      <c r="GPS865" s="1"/>
      <c r="GPT865" s="1"/>
      <c r="GPU865" s="1"/>
      <c r="GPV865" s="1"/>
      <c r="GPW865" s="1"/>
      <c r="GPX865" s="1"/>
      <c r="GPY865" s="1"/>
      <c r="GPZ865" s="1"/>
      <c r="GQA865" s="1"/>
      <c r="GQB865" s="1"/>
      <c r="GQC865" s="1"/>
      <c r="GQD865" s="1"/>
      <c r="GQE865" s="1"/>
      <c r="GQF865" s="1"/>
      <c r="GQG865" s="1"/>
      <c r="GQH865" s="1"/>
      <c r="GQI865" s="1"/>
      <c r="GQJ865" s="1"/>
      <c r="GQK865" s="1"/>
      <c r="GQL865" s="1"/>
      <c r="GQM865" s="1"/>
      <c r="GQN865" s="1"/>
      <c r="GQO865" s="1"/>
      <c r="GQP865" s="1"/>
      <c r="GQQ865" s="1"/>
      <c r="GQR865" s="1"/>
      <c r="GQS865" s="1"/>
      <c r="GQT865" s="1"/>
      <c r="GQU865" s="1"/>
      <c r="GQV865" s="1"/>
      <c r="GQW865" s="1"/>
      <c r="GQX865" s="1"/>
      <c r="GQY865" s="1"/>
      <c r="GQZ865" s="1"/>
      <c r="GRA865" s="1"/>
      <c r="GRB865" s="1"/>
      <c r="GRC865" s="1"/>
      <c r="GRD865" s="1"/>
      <c r="GRE865" s="1"/>
      <c r="GRF865" s="1"/>
      <c r="GRG865" s="1"/>
      <c r="GRH865" s="1"/>
      <c r="GRI865" s="1"/>
      <c r="GRJ865" s="1"/>
      <c r="GRK865" s="1"/>
      <c r="GRL865" s="1"/>
      <c r="GRM865" s="1"/>
      <c r="GRN865" s="1"/>
      <c r="GRO865" s="1"/>
      <c r="GRP865" s="1"/>
      <c r="GRQ865" s="1"/>
      <c r="GRR865" s="1"/>
      <c r="GRS865" s="1"/>
      <c r="GRT865" s="1"/>
      <c r="GRU865" s="1"/>
      <c r="GRV865" s="1"/>
      <c r="GRW865" s="1"/>
      <c r="GRX865" s="1"/>
      <c r="GRY865" s="1"/>
      <c r="GRZ865" s="1"/>
      <c r="GSA865" s="1"/>
      <c r="GSB865" s="1"/>
      <c r="GSC865" s="1"/>
      <c r="GSD865" s="1"/>
      <c r="GSE865" s="1"/>
      <c r="GSF865" s="1"/>
      <c r="GSG865" s="1"/>
      <c r="GSH865" s="1"/>
      <c r="GSI865" s="1"/>
      <c r="GSJ865" s="1"/>
      <c r="GSK865" s="1"/>
      <c r="GSL865" s="1"/>
      <c r="GSM865" s="1"/>
      <c r="GSN865" s="1"/>
      <c r="GSO865" s="1"/>
      <c r="GSP865" s="1"/>
      <c r="GSQ865" s="1"/>
      <c r="GSR865" s="1"/>
      <c r="GSS865" s="1"/>
      <c r="GST865" s="1"/>
      <c r="GSU865" s="1"/>
      <c r="GSV865" s="1"/>
      <c r="GSW865" s="1"/>
      <c r="GSX865" s="1"/>
      <c r="GSY865" s="1"/>
      <c r="GSZ865" s="1"/>
      <c r="GTA865" s="1"/>
      <c r="GTB865" s="1"/>
      <c r="GTC865" s="1"/>
      <c r="GTD865" s="1"/>
      <c r="GTE865" s="1"/>
      <c r="GTF865" s="1"/>
      <c r="GTG865" s="1"/>
      <c r="GTH865" s="1"/>
      <c r="GTI865" s="1"/>
      <c r="GTJ865" s="1"/>
      <c r="GTK865" s="1"/>
      <c r="GTL865" s="1"/>
      <c r="GTM865" s="1"/>
      <c r="GTN865" s="1"/>
      <c r="GTO865" s="1"/>
      <c r="GTP865" s="1"/>
      <c r="GTQ865" s="1"/>
      <c r="GTR865" s="1"/>
      <c r="GTS865" s="1"/>
      <c r="GTT865" s="1"/>
      <c r="GTU865" s="1"/>
      <c r="GTV865" s="1"/>
      <c r="GTW865" s="1"/>
      <c r="GTX865" s="1"/>
      <c r="GTY865" s="1"/>
      <c r="GTZ865" s="1"/>
      <c r="GUA865" s="1"/>
      <c r="GUB865" s="1"/>
      <c r="GUC865" s="1"/>
      <c r="GUD865" s="1"/>
      <c r="GUE865" s="1"/>
      <c r="GUF865" s="1"/>
      <c r="GUG865" s="1"/>
      <c r="GUH865" s="1"/>
      <c r="GUI865" s="1"/>
      <c r="GUJ865" s="1"/>
      <c r="GUK865" s="1"/>
      <c r="GUL865" s="1"/>
      <c r="GUM865" s="1"/>
      <c r="GUN865" s="1"/>
      <c r="GUO865" s="1"/>
      <c r="GUP865" s="1"/>
      <c r="GUQ865" s="1"/>
      <c r="GUR865" s="1"/>
      <c r="GUS865" s="1"/>
      <c r="GUT865" s="1"/>
      <c r="GUU865" s="1"/>
      <c r="GUV865" s="1"/>
      <c r="GUW865" s="1"/>
      <c r="GUX865" s="1"/>
      <c r="GUY865" s="1"/>
      <c r="GUZ865" s="1"/>
      <c r="GVA865" s="1"/>
      <c r="GVB865" s="1"/>
      <c r="GVC865" s="1"/>
      <c r="GVD865" s="1"/>
      <c r="GVE865" s="1"/>
      <c r="GVF865" s="1"/>
      <c r="GVG865" s="1"/>
      <c r="GVH865" s="1"/>
      <c r="GVI865" s="1"/>
      <c r="GVJ865" s="1"/>
      <c r="GVK865" s="1"/>
      <c r="GVL865" s="1"/>
      <c r="GVM865" s="1"/>
      <c r="GVN865" s="1"/>
      <c r="GVO865" s="1"/>
      <c r="GVP865" s="1"/>
      <c r="GVQ865" s="1"/>
      <c r="GVR865" s="1"/>
      <c r="GVS865" s="1"/>
      <c r="GVT865" s="1"/>
      <c r="GVU865" s="1"/>
      <c r="GVV865" s="1"/>
      <c r="GVW865" s="1"/>
      <c r="GVX865" s="1"/>
      <c r="GVY865" s="1"/>
      <c r="GVZ865" s="1"/>
      <c r="GWA865" s="1"/>
      <c r="GWB865" s="1"/>
      <c r="GWC865" s="1"/>
      <c r="GWD865" s="1"/>
      <c r="GWE865" s="1"/>
      <c r="GWF865" s="1"/>
      <c r="GWG865" s="1"/>
      <c r="GWH865" s="1"/>
      <c r="GWI865" s="1"/>
      <c r="GWJ865" s="1"/>
      <c r="GWK865" s="1"/>
      <c r="GWL865" s="1"/>
      <c r="GWM865" s="1"/>
      <c r="GWN865" s="1"/>
      <c r="GWO865" s="1"/>
      <c r="GWP865" s="1"/>
      <c r="GWQ865" s="1"/>
      <c r="GWR865" s="1"/>
      <c r="GWS865" s="1"/>
      <c r="GWT865" s="1"/>
      <c r="GWU865" s="1"/>
      <c r="GWV865" s="1"/>
      <c r="GWW865" s="1"/>
      <c r="GWX865" s="1"/>
      <c r="GWY865" s="1"/>
      <c r="GWZ865" s="1"/>
      <c r="GXA865" s="1"/>
      <c r="GXB865" s="1"/>
      <c r="GXC865" s="1"/>
      <c r="GXD865" s="1"/>
      <c r="GXE865" s="1"/>
      <c r="GXF865" s="1"/>
      <c r="GXG865" s="1"/>
      <c r="GXH865" s="1"/>
      <c r="GXI865" s="1"/>
      <c r="GXJ865" s="1"/>
      <c r="GXK865" s="1"/>
      <c r="GXL865" s="1"/>
      <c r="GXM865" s="1"/>
      <c r="GXN865" s="1"/>
      <c r="GXO865" s="1"/>
      <c r="GXP865" s="1"/>
      <c r="GXQ865" s="1"/>
      <c r="GXR865" s="1"/>
      <c r="GXS865" s="1"/>
      <c r="GXT865" s="1"/>
      <c r="GXU865" s="1"/>
      <c r="GXV865" s="1"/>
      <c r="GXW865" s="1"/>
      <c r="GXX865" s="1"/>
      <c r="GXY865" s="1"/>
      <c r="GXZ865" s="1"/>
      <c r="GYA865" s="1"/>
      <c r="GYB865" s="1"/>
      <c r="GYC865" s="1"/>
      <c r="GYD865" s="1"/>
      <c r="GYE865" s="1"/>
      <c r="GYF865" s="1"/>
      <c r="GYG865" s="1"/>
      <c r="GYH865" s="1"/>
      <c r="GYI865" s="1"/>
      <c r="GYJ865" s="1"/>
      <c r="GYK865" s="1"/>
      <c r="GYL865" s="1"/>
      <c r="GYM865" s="1"/>
      <c r="GYN865" s="1"/>
      <c r="GYO865" s="1"/>
      <c r="GYP865" s="1"/>
      <c r="GYQ865" s="1"/>
      <c r="GYR865" s="1"/>
      <c r="GYS865" s="1"/>
      <c r="GYT865" s="1"/>
      <c r="GYU865" s="1"/>
      <c r="GYV865" s="1"/>
      <c r="GYW865" s="1"/>
      <c r="GYX865" s="1"/>
      <c r="GYY865" s="1"/>
      <c r="GYZ865" s="1"/>
      <c r="GZA865" s="1"/>
      <c r="GZB865" s="1"/>
      <c r="GZC865" s="1"/>
      <c r="GZD865" s="1"/>
      <c r="GZE865" s="1"/>
      <c r="GZF865" s="1"/>
      <c r="GZG865" s="1"/>
      <c r="GZH865" s="1"/>
      <c r="GZI865" s="1"/>
      <c r="GZJ865" s="1"/>
      <c r="GZK865" s="1"/>
      <c r="GZL865" s="1"/>
      <c r="GZM865" s="1"/>
      <c r="GZN865" s="1"/>
      <c r="GZO865" s="1"/>
      <c r="GZP865" s="1"/>
      <c r="GZQ865" s="1"/>
      <c r="GZR865" s="1"/>
      <c r="GZS865" s="1"/>
      <c r="GZT865" s="1"/>
      <c r="GZU865" s="1"/>
      <c r="GZV865" s="1"/>
      <c r="GZW865" s="1"/>
      <c r="GZX865" s="1"/>
      <c r="GZY865" s="1"/>
      <c r="GZZ865" s="1"/>
      <c r="HAA865" s="1"/>
      <c r="HAB865" s="1"/>
      <c r="HAC865" s="1"/>
      <c r="HAD865" s="1"/>
      <c r="HAE865" s="1"/>
      <c r="HAF865" s="1"/>
      <c r="HAG865" s="1"/>
      <c r="HAH865" s="1"/>
      <c r="HAI865" s="1"/>
      <c r="HAJ865" s="1"/>
      <c r="HAK865" s="1"/>
      <c r="HAL865" s="1"/>
      <c r="HAM865" s="1"/>
      <c r="HAN865" s="1"/>
      <c r="HAO865" s="1"/>
      <c r="HAP865" s="1"/>
      <c r="HAQ865" s="1"/>
      <c r="HAR865" s="1"/>
      <c r="HAS865" s="1"/>
      <c r="HAT865" s="1"/>
      <c r="HAU865" s="1"/>
      <c r="HAV865" s="1"/>
      <c r="HAW865" s="1"/>
      <c r="HAX865" s="1"/>
      <c r="HAY865" s="1"/>
      <c r="HAZ865" s="1"/>
      <c r="HBA865" s="1"/>
      <c r="HBB865" s="1"/>
      <c r="HBC865" s="1"/>
      <c r="HBD865" s="1"/>
      <c r="HBE865" s="1"/>
      <c r="HBF865" s="1"/>
      <c r="HBG865" s="1"/>
      <c r="HBH865" s="1"/>
      <c r="HBI865" s="1"/>
      <c r="HBJ865" s="1"/>
      <c r="HBK865" s="1"/>
      <c r="HBL865" s="1"/>
      <c r="HBM865" s="1"/>
      <c r="HBN865" s="1"/>
      <c r="HBO865" s="1"/>
      <c r="HBP865" s="1"/>
      <c r="HBQ865" s="1"/>
      <c r="HBR865" s="1"/>
      <c r="HBS865" s="1"/>
      <c r="HBT865" s="1"/>
      <c r="HBU865" s="1"/>
      <c r="HBV865" s="1"/>
      <c r="HBW865" s="1"/>
      <c r="HBX865" s="1"/>
      <c r="HBY865" s="1"/>
      <c r="HBZ865" s="1"/>
      <c r="HCA865" s="1"/>
      <c r="HCB865" s="1"/>
      <c r="HCC865" s="1"/>
      <c r="HCD865" s="1"/>
      <c r="HCE865" s="1"/>
      <c r="HCF865" s="1"/>
      <c r="HCG865" s="1"/>
      <c r="HCH865" s="1"/>
      <c r="HCI865" s="1"/>
      <c r="HCJ865" s="1"/>
      <c r="HCK865" s="1"/>
      <c r="HCL865" s="1"/>
      <c r="HCM865" s="1"/>
      <c r="HCN865" s="1"/>
      <c r="HCO865" s="1"/>
      <c r="HCP865" s="1"/>
      <c r="HCQ865" s="1"/>
      <c r="HCR865" s="1"/>
      <c r="HCS865" s="1"/>
      <c r="HCT865" s="1"/>
      <c r="HCU865" s="1"/>
      <c r="HCV865" s="1"/>
      <c r="HCW865" s="1"/>
      <c r="HCX865" s="1"/>
      <c r="HCY865" s="1"/>
      <c r="HCZ865" s="1"/>
      <c r="HDA865" s="1"/>
      <c r="HDB865" s="1"/>
      <c r="HDC865" s="1"/>
      <c r="HDD865" s="1"/>
      <c r="HDE865" s="1"/>
      <c r="HDF865" s="1"/>
      <c r="HDG865" s="1"/>
      <c r="HDH865" s="1"/>
      <c r="HDI865" s="1"/>
      <c r="HDJ865" s="1"/>
      <c r="HDK865" s="1"/>
      <c r="HDL865" s="1"/>
      <c r="HDM865" s="1"/>
      <c r="HDN865" s="1"/>
      <c r="HDO865" s="1"/>
      <c r="HDP865" s="1"/>
      <c r="HDQ865" s="1"/>
      <c r="HDR865" s="1"/>
      <c r="HDS865" s="1"/>
      <c r="HDT865" s="1"/>
      <c r="HDU865" s="1"/>
      <c r="HDV865" s="1"/>
      <c r="HDW865" s="1"/>
      <c r="HDX865" s="1"/>
      <c r="HDY865" s="1"/>
      <c r="HDZ865" s="1"/>
      <c r="HEA865" s="1"/>
      <c r="HEB865" s="1"/>
      <c r="HEC865" s="1"/>
      <c r="HED865" s="1"/>
      <c r="HEE865" s="1"/>
      <c r="HEF865" s="1"/>
      <c r="HEG865" s="1"/>
      <c r="HEH865" s="1"/>
      <c r="HEI865" s="1"/>
      <c r="HEJ865" s="1"/>
      <c r="HEK865" s="1"/>
      <c r="HEL865" s="1"/>
      <c r="HEM865" s="1"/>
      <c r="HEN865" s="1"/>
      <c r="HEO865" s="1"/>
      <c r="HEP865" s="1"/>
      <c r="HEQ865" s="1"/>
      <c r="HER865" s="1"/>
      <c r="HES865" s="1"/>
      <c r="HET865" s="1"/>
      <c r="HEU865" s="1"/>
      <c r="HEV865" s="1"/>
      <c r="HEW865" s="1"/>
      <c r="HEX865" s="1"/>
      <c r="HEY865" s="1"/>
      <c r="HEZ865" s="1"/>
      <c r="HFA865" s="1"/>
      <c r="HFB865" s="1"/>
      <c r="HFC865" s="1"/>
      <c r="HFD865" s="1"/>
      <c r="HFE865" s="1"/>
      <c r="HFF865" s="1"/>
      <c r="HFG865" s="1"/>
      <c r="HFH865" s="1"/>
      <c r="HFI865" s="1"/>
      <c r="HFJ865" s="1"/>
      <c r="HFK865" s="1"/>
      <c r="HFL865" s="1"/>
      <c r="HFM865" s="1"/>
      <c r="HFN865" s="1"/>
      <c r="HFO865" s="1"/>
      <c r="HFP865" s="1"/>
      <c r="HFQ865" s="1"/>
      <c r="HFR865" s="1"/>
      <c r="HFS865" s="1"/>
      <c r="HFT865" s="1"/>
      <c r="HFU865" s="1"/>
      <c r="HFV865" s="1"/>
      <c r="HFW865" s="1"/>
      <c r="HFX865" s="1"/>
      <c r="HFY865" s="1"/>
      <c r="HFZ865" s="1"/>
      <c r="HGA865" s="1"/>
      <c r="HGB865" s="1"/>
      <c r="HGC865" s="1"/>
      <c r="HGD865" s="1"/>
      <c r="HGE865" s="1"/>
      <c r="HGF865" s="1"/>
      <c r="HGG865" s="1"/>
      <c r="HGH865" s="1"/>
      <c r="HGI865" s="1"/>
      <c r="HGJ865" s="1"/>
      <c r="HGK865" s="1"/>
      <c r="HGL865" s="1"/>
      <c r="HGM865" s="1"/>
      <c r="HGN865" s="1"/>
      <c r="HGO865" s="1"/>
      <c r="HGP865" s="1"/>
      <c r="HGQ865" s="1"/>
      <c r="HGR865" s="1"/>
      <c r="HGS865" s="1"/>
      <c r="HGT865" s="1"/>
      <c r="HGU865" s="1"/>
      <c r="HGV865" s="1"/>
      <c r="HGW865" s="1"/>
      <c r="HGX865" s="1"/>
      <c r="HGY865" s="1"/>
      <c r="HGZ865" s="1"/>
      <c r="HHA865" s="1"/>
      <c r="HHB865" s="1"/>
      <c r="HHC865" s="1"/>
      <c r="HHD865" s="1"/>
      <c r="HHE865" s="1"/>
      <c r="HHF865" s="1"/>
      <c r="HHG865" s="1"/>
      <c r="HHH865" s="1"/>
      <c r="HHI865" s="1"/>
      <c r="HHJ865" s="1"/>
      <c r="HHK865" s="1"/>
      <c r="HHL865" s="1"/>
      <c r="HHM865" s="1"/>
      <c r="HHN865" s="1"/>
      <c r="HHO865" s="1"/>
      <c r="HHP865" s="1"/>
      <c r="HHQ865" s="1"/>
      <c r="HHR865" s="1"/>
      <c r="HHS865" s="1"/>
      <c r="HHT865" s="1"/>
      <c r="HHU865" s="1"/>
      <c r="HHV865" s="1"/>
      <c r="HHW865" s="1"/>
      <c r="HHX865" s="1"/>
      <c r="HHY865" s="1"/>
      <c r="HHZ865" s="1"/>
      <c r="HIA865" s="1"/>
      <c r="HIB865" s="1"/>
      <c r="HIC865" s="1"/>
      <c r="HID865" s="1"/>
      <c r="HIE865" s="1"/>
      <c r="HIF865" s="1"/>
      <c r="HIG865" s="1"/>
      <c r="HIH865" s="1"/>
      <c r="HII865" s="1"/>
      <c r="HIJ865" s="1"/>
      <c r="HIK865" s="1"/>
      <c r="HIL865" s="1"/>
      <c r="HIM865" s="1"/>
      <c r="HIN865" s="1"/>
      <c r="HIO865" s="1"/>
      <c r="HIP865" s="1"/>
      <c r="HIQ865" s="1"/>
      <c r="HIR865" s="1"/>
      <c r="HIS865" s="1"/>
      <c r="HIT865" s="1"/>
      <c r="HIU865" s="1"/>
      <c r="HIV865" s="1"/>
      <c r="HIW865" s="1"/>
      <c r="HIX865" s="1"/>
      <c r="HIY865" s="1"/>
      <c r="HIZ865" s="1"/>
      <c r="HJA865" s="1"/>
      <c r="HJB865" s="1"/>
      <c r="HJC865" s="1"/>
      <c r="HJD865" s="1"/>
      <c r="HJE865" s="1"/>
      <c r="HJF865" s="1"/>
      <c r="HJG865" s="1"/>
      <c r="HJH865" s="1"/>
      <c r="HJI865" s="1"/>
      <c r="HJJ865" s="1"/>
      <c r="HJK865" s="1"/>
      <c r="HJL865" s="1"/>
      <c r="HJM865" s="1"/>
      <c r="HJN865" s="1"/>
      <c r="HJO865" s="1"/>
      <c r="HJP865" s="1"/>
      <c r="HJQ865" s="1"/>
      <c r="HJR865" s="1"/>
      <c r="HJS865" s="1"/>
      <c r="HJT865" s="1"/>
      <c r="HJU865" s="1"/>
      <c r="HJV865" s="1"/>
      <c r="HJW865" s="1"/>
      <c r="HJX865" s="1"/>
      <c r="HJY865" s="1"/>
      <c r="HJZ865" s="1"/>
      <c r="HKA865" s="1"/>
      <c r="HKB865" s="1"/>
      <c r="HKC865" s="1"/>
      <c r="HKD865" s="1"/>
      <c r="HKE865" s="1"/>
      <c r="HKF865" s="1"/>
      <c r="HKG865" s="1"/>
      <c r="HKH865" s="1"/>
      <c r="HKI865" s="1"/>
      <c r="HKJ865" s="1"/>
      <c r="HKK865" s="1"/>
      <c r="HKL865" s="1"/>
      <c r="HKM865" s="1"/>
      <c r="HKN865" s="1"/>
      <c r="HKO865" s="1"/>
      <c r="HKP865" s="1"/>
      <c r="HKQ865" s="1"/>
      <c r="HKR865" s="1"/>
      <c r="HKS865" s="1"/>
      <c r="HKT865" s="1"/>
      <c r="HKU865" s="1"/>
      <c r="HKV865" s="1"/>
      <c r="HKW865" s="1"/>
      <c r="HKX865" s="1"/>
      <c r="HKY865" s="1"/>
      <c r="HKZ865" s="1"/>
      <c r="HLA865" s="1"/>
      <c r="HLB865" s="1"/>
      <c r="HLC865" s="1"/>
      <c r="HLD865" s="1"/>
      <c r="HLE865" s="1"/>
      <c r="HLF865" s="1"/>
      <c r="HLG865" s="1"/>
      <c r="HLH865" s="1"/>
      <c r="HLI865" s="1"/>
      <c r="HLJ865" s="1"/>
      <c r="HLK865" s="1"/>
      <c r="HLL865" s="1"/>
      <c r="HLM865" s="1"/>
      <c r="HLN865" s="1"/>
      <c r="HLO865" s="1"/>
      <c r="HLP865" s="1"/>
      <c r="HLQ865" s="1"/>
      <c r="HLR865" s="1"/>
      <c r="HLS865" s="1"/>
      <c r="HLT865" s="1"/>
      <c r="HLU865" s="1"/>
      <c r="HLV865" s="1"/>
      <c r="HLW865" s="1"/>
      <c r="HLX865" s="1"/>
      <c r="HLY865" s="1"/>
      <c r="HLZ865" s="1"/>
      <c r="HMA865" s="1"/>
      <c r="HMB865" s="1"/>
      <c r="HMC865" s="1"/>
      <c r="HMD865" s="1"/>
      <c r="HME865" s="1"/>
      <c r="HMF865" s="1"/>
      <c r="HMG865" s="1"/>
      <c r="HMH865" s="1"/>
      <c r="HMI865" s="1"/>
      <c r="HMJ865" s="1"/>
      <c r="HMK865" s="1"/>
      <c r="HML865" s="1"/>
      <c r="HMM865" s="1"/>
      <c r="HMN865" s="1"/>
      <c r="HMO865" s="1"/>
      <c r="HMP865" s="1"/>
      <c r="HMQ865" s="1"/>
      <c r="HMR865" s="1"/>
      <c r="HMS865" s="1"/>
      <c r="HMT865" s="1"/>
      <c r="HMU865" s="1"/>
      <c r="HMV865" s="1"/>
      <c r="HMW865" s="1"/>
      <c r="HMX865" s="1"/>
      <c r="HMY865" s="1"/>
      <c r="HMZ865" s="1"/>
      <c r="HNA865" s="1"/>
      <c r="HNB865" s="1"/>
      <c r="HNC865" s="1"/>
      <c r="HND865" s="1"/>
      <c r="HNE865" s="1"/>
      <c r="HNF865" s="1"/>
      <c r="HNG865" s="1"/>
      <c r="HNH865" s="1"/>
      <c r="HNI865" s="1"/>
      <c r="HNJ865" s="1"/>
      <c r="HNK865" s="1"/>
      <c r="HNL865" s="1"/>
      <c r="HNM865" s="1"/>
      <c r="HNN865" s="1"/>
      <c r="HNO865" s="1"/>
      <c r="HNP865" s="1"/>
      <c r="HNQ865" s="1"/>
      <c r="HNR865" s="1"/>
      <c r="HNS865" s="1"/>
      <c r="HNT865" s="1"/>
      <c r="HNU865" s="1"/>
      <c r="HNV865" s="1"/>
      <c r="HNW865" s="1"/>
      <c r="HNX865" s="1"/>
      <c r="HNY865" s="1"/>
      <c r="HNZ865" s="1"/>
      <c r="HOA865" s="1"/>
      <c r="HOB865" s="1"/>
      <c r="HOC865" s="1"/>
      <c r="HOD865" s="1"/>
      <c r="HOE865" s="1"/>
      <c r="HOF865" s="1"/>
      <c r="HOG865" s="1"/>
      <c r="HOH865" s="1"/>
      <c r="HOI865" s="1"/>
      <c r="HOJ865" s="1"/>
      <c r="HOK865" s="1"/>
      <c r="HOL865" s="1"/>
      <c r="HOM865" s="1"/>
      <c r="HON865" s="1"/>
      <c r="HOO865" s="1"/>
      <c r="HOP865" s="1"/>
      <c r="HOQ865" s="1"/>
      <c r="HOR865" s="1"/>
      <c r="HOS865" s="1"/>
      <c r="HOT865" s="1"/>
      <c r="HOU865" s="1"/>
      <c r="HOV865" s="1"/>
      <c r="HOW865" s="1"/>
      <c r="HOX865" s="1"/>
      <c r="HOY865" s="1"/>
      <c r="HOZ865" s="1"/>
      <c r="HPA865" s="1"/>
      <c r="HPB865" s="1"/>
      <c r="HPC865" s="1"/>
      <c r="HPD865" s="1"/>
      <c r="HPE865" s="1"/>
      <c r="HPF865" s="1"/>
      <c r="HPG865" s="1"/>
      <c r="HPH865" s="1"/>
      <c r="HPI865" s="1"/>
      <c r="HPJ865" s="1"/>
      <c r="HPK865" s="1"/>
      <c r="HPL865" s="1"/>
      <c r="HPM865" s="1"/>
      <c r="HPN865" s="1"/>
      <c r="HPO865" s="1"/>
      <c r="HPP865" s="1"/>
      <c r="HPQ865" s="1"/>
      <c r="HPR865" s="1"/>
      <c r="HPS865" s="1"/>
      <c r="HPT865" s="1"/>
      <c r="HPU865" s="1"/>
      <c r="HPV865" s="1"/>
      <c r="HPW865" s="1"/>
      <c r="HPX865" s="1"/>
      <c r="HPY865" s="1"/>
      <c r="HPZ865" s="1"/>
      <c r="HQA865" s="1"/>
      <c r="HQB865" s="1"/>
      <c r="HQC865" s="1"/>
      <c r="HQD865" s="1"/>
      <c r="HQE865" s="1"/>
      <c r="HQF865" s="1"/>
      <c r="HQG865" s="1"/>
      <c r="HQH865" s="1"/>
      <c r="HQI865" s="1"/>
      <c r="HQJ865" s="1"/>
      <c r="HQK865" s="1"/>
      <c r="HQL865" s="1"/>
      <c r="HQM865" s="1"/>
      <c r="HQN865" s="1"/>
      <c r="HQO865" s="1"/>
      <c r="HQP865" s="1"/>
      <c r="HQQ865" s="1"/>
      <c r="HQR865" s="1"/>
      <c r="HQS865" s="1"/>
      <c r="HQT865" s="1"/>
      <c r="HQU865" s="1"/>
      <c r="HQV865" s="1"/>
      <c r="HQW865" s="1"/>
      <c r="HQX865" s="1"/>
      <c r="HQY865" s="1"/>
      <c r="HQZ865" s="1"/>
      <c r="HRA865" s="1"/>
      <c r="HRB865" s="1"/>
      <c r="HRC865" s="1"/>
      <c r="HRD865" s="1"/>
      <c r="HRE865" s="1"/>
      <c r="HRF865" s="1"/>
      <c r="HRG865" s="1"/>
      <c r="HRH865" s="1"/>
      <c r="HRI865" s="1"/>
      <c r="HRJ865" s="1"/>
      <c r="HRK865" s="1"/>
      <c r="HRL865" s="1"/>
      <c r="HRM865" s="1"/>
      <c r="HRN865" s="1"/>
      <c r="HRO865" s="1"/>
      <c r="HRP865" s="1"/>
      <c r="HRQ865" s="1"/>
      <c r="HRR865" s="1"/>
      <c r="HRS865" s="1"/>
      <c r="HRT865" s="1"/>
      <c r="HRU865" s="1"/>
      <c r="HRV865" s="1"/>
      <c r="HRW865" s="1"/>
      <c r="HRX865" s="1"/>
      <c r="HRY865" s="1"/>
      <c r="HRZ865" s="1"/>
      <c r="HSA865" s="1"/>
      <c r="HSB865" s="1"/>
      <c r="HSC865" s="1"/>
      <c r="HSD865" s="1"/>
      <c r="HSE865" s="1"/>
      <c r="HSF865" s="1"/>
      <c r="HSG865" s="1"/>
      <c r="HSH865" s="1"/>
      <c r="HSI865" s="1"/>
      <c r="HSJ865" s="1"/>
      <c r="HSK865" s="1"/>
      <c r="HSL865" s="1"/>
      <c r="HSM865" s="1"/>
      <c r="HSN865" s="1"/>
      <c r="HSO865" s="1"/>
      <c r="HSP865" s="1"/>
      <c r="HSQ865" s="1"/>
      <c r="HSR865" s="1"/>
      <c r="HSS865" s="1"/>
      <c r="HST865" s="1"/>
      <c r="HSU865" s="1"/>
      <c r="HSV865" s="1"/>
      <c r="HSW865" s="1"/>
      <c r="HSX865" s="1"/>
      <c r="HSY865" s="1"/>
      <c r="HSZ865" s="1"/>
      <c r="HTA865" s="1"/>
      <c r="HTB865" s="1"/>
      <c r="HTC865" s="1"/>
      <c r="HTD865" s="1"/>
      <c r="HTE865" s="1"/>
      <c r="HTF865" s="1"/>
      <c r="HTG865" s="1"/>
      <c r="HTH865" s="1"/>
      <c r="HTI865" s="1"/>
      <c r="HTJ865" s="1"/>
      <c r="HTK865" s="1"/>
      <c r="HTL865" s="1"/>
      <c r="HTM865" s="1"/>
      <c r="HTN865" s="1"/>
      <c r="HTO865" s="1"/>
      <c r="HTP865" s="1"/>
      <c r="HTQ865" s="1"/>
      <c r="HTR865" s="1"/>
      <c r="HTS865" s="1"/>
      <c r="HTT865" s="1"/>
      <c r="HTU865" s="1"/>
      <c r="HTV865" s="1"/>
      <c r="HTW865" s="1"/>
      <c r="HTX865" s="1"/>
      <c r="HTY865" s="1"/>
      <c r="HTZ865" s="1"/>
      <c r="HUA865" s="1"/>
      <c r="HUB865" s="1"/>
      <c r="HUC865" s="1"/>
      <c r="HUD865" s="1"/>
      <c r="HUE865" s="1"/>
      <c r="HUF865" s="1"/>
      <c r="HUG865" s="1"/>
      <c r="HUH865" s="1"/>
      <c r="HUI865" s="1"/>
      <c r="HUJ865" s="1"/>
      <c r="HUK865" s="1"/>
      <c r="HUL865" s="1"/>
      <c r="HUM865" s="1"/>
      <c r="HUN865" s="1"/>
      <c r="HUO865" s="1"/>
      <c r="HUP865" s="1"/>
      <c r="HUQ865" s="1"/>
      <c r="HUR865" s="1"/>
      <c r="HUS865" s="1"/>
      <c r="HUT865" s="1"/>
      <c r="HUU865" s="1"/>
      <c r="HUV865" s="1"/>
      <c r="HUW865" s="1"/>
      <c r="HUX865" s="1"/>
      <c r="HUY865" s="1"/>
      <c r="HUZ865" s="1"/>
      <c r="HVA865" s="1"/>
      <c r="HVB865" s="1"/>
      <c r="HVC865" s="1"/>
      <c r="HVD865" s="1"/>
      <c r="HVE865" s="1"/>
      <c r="HVF865" s="1"/>
      <c r="HVG865" s="1"/>
      <c r="HVH865" s="1"/>
      <c r="HVI865" s="1"/>
      <c r="HVJ865" s="1"/>
      <c r="HVK865" s="1"/>
      <c r="HVL865" s="1"/>
      <c r="HVM865" s="1"/>
      <c r="HVN865" s="1"/>
      <c r="HVO865" s="1"/>
      <c r="HVP865" s="1"/>
      <c r="HVQ865" s="1"/>
      <c r="HVR865" s="1"/>
      <c r="HVS865" s="1"/>
      <c r="HVT865" s="1"/>
      <c r="HVU865" s="1"/>
      <c r="HVV865" s="1"/>
      <c r="HVW865" s="1"/>
      <c r="HVX865" s="1"/>
      <c r="HVY865" s="1"/>
      <c r="HVZ865" s="1"/>
      <c r="HWA865" s="1"/>
      <c r="HWB865" s="1"/>
      <c r="HWC865" s="1"/>
      <c r="HWD865" s="1"/>
      <c r="HWE865" s="1"/>
      <c r="HWF865" s="1"/>
      <c r="HWG865" s="1"/>
      <c r="HWH865" s="1"/>
      <c r="HWI865" s="1"/>
      <c r="HWJ865" s="1"/>
      <c r="HWK865" s="1"/>
      <c r="HWL865" s="1"/>
      <c r="HWM865" s="1"/>
      <c r="HWN865" s="1"/>
      <c r="HWO865" s="1"/>
      <c r="HWP865" s="1"/>
      <c r="HWQ865" s="1"/>
      <c r="HWR865" s="1"/>
      <c r="HWS865" s="1"/>
      <c r="HWT865" s="1"/>
      <c r="HWU865" s="1"/>
      <c r="HWV865" s="1"/>
      <c r="HWW865" s="1"/>
      <c r="HWX865" s="1"/>
      <c r="HWY865" s="1"/>
      <c r="HWZ865" s="1"/>
      <c r="HXA865" s="1"/>
      <c r="HXB865" s="1"/>
      <c r="HXC865" s="1"/>
      <c r="HXD865" s="1"/>
      <c r="HXE865" s="1"/>
      <c r="HXF865" s="1"/>
      <c r="HXG865" s="1"/>
      <c r="HXH865" s="1"/>
      <c r="HXI865" s="1"/>
      <c r="HXJ865" s="1"/>
      <c r="HXK865" s="1"/>
      <c r="HXL865" s="1"/>
      <c r="HXM865" s="1"/>
      <c r="HXN865" s="1"/>
      <c r="HXO865" s="1"/>
      <c r="HXP865" s="1"/>
      <c r="HXQ865" s="1"/>
      <c r="HXR865" s="1"/>
      <c r="HXS865" s="1"/>
      <c r="HXT865" s="1"/>
      <c r="HXU865" s="1"/>
      <c r="HXV865" s="1"/>
      <c r="HXW865" s="1"/>
      <c r="HXX865" s="1"/>
      <c r="HXY865" s="1"/>
      <c r="HXZ865" s="1"/>
      <c r="HYA865" s="1"/>
      <c r="HYB865" s="1"/>
      <c r="HYC865" s="1"/>
      <c r="HYD865" s="1"/>
      <c r="HYE865" s="1"/>
      <c r="HYF865" s="1"/>
      <c r="HYG865" s="1"/>
      <c r="HYH865" s="1"/>
      <c r="HYI865" s="1"/>
      <c r="HYJ865" s="1"/>
      <c r="HYK865" s="1"/>
      <c r="HYL865" s="1"/>
      <c r="HYM865" s="1"/>
      <c r="HYN865" s="1"/>
      <c r="HYO865" s="1"/>
      <c r="HYP865" s="1"/>
      <c r="HYQ865" s="1"/>
      <c r="HYR865" s="1"/>
      <c r="HYS865" s="1"/>
      <c r="HYT865" s="1"/>
      <c r="HYU865" s="1"/>
      <c r="HYV865" s="1"/>
      <c r="HYW865" s="1"/>
      <c r="HYX865" s="1"/>
      <c r="HYY865" s="1"/>
      <c r="HYZ865" s="1"/>
      <c r="HZA865" s="1"/>
      <c r="HZB865" s="1"/>
      <c r="HZC865" s="1"/>
      <c r="HZD865" s="1"/>
      <c r="HZE865" s="1"/>
      <c r="HZF865" s="1"/>
      <c r="HZG865" s="1"/>
      <c r="HZH865" s="1"/>
      <c r="HZI865" s="1"/>
      <c r="HZJ865" s="1"/>
      <c r="HZK865" s="1"/>
      <c r="HZL865" s="1"/>
      <c r="HZM865" s="1"/>
      <c r="HZN865" s="1"/>
      <c r="HZO865" s="1"/>
      <c r="HZP865" s="1"/>
      <c r="HZQ865" s="1"/>
      <c r="HZR865" s="1"/>
      <c r="HZS865" s="1"/>
      <c r="HZT865" s="1"/>
      <c r="HZU865" s="1"/>
      <c r="HZV865" s="1"/>
      <c r="HZW865" s="1"/>
      <c r="HZX865" s="1"/>
      <c r="HZY865" s="1"/>
      <c r="HZZ865" s="1"/>
      <c r="IAA865" s="1"/>
      <c r="IAB865" s="1"/>
      <c r="IAC865" s="1"/>
      <c r="IAD865" s="1"/>
      <c r="IAE865" s="1"/>
      <c r="IAF865" s="1"/>
      <c r="IAG865" s="1"/>
      <c r="IAH865" s="1"/>
      <c r="IAI865" s="1"/>
      <c r="IAJ865" s="1"/>
      <c r="IAK865" s="1"/>
      <c r="IAL865" s="1"/>
      <c r="IAM865" s="1"/>
      <c r="IAN865" s="1"/>
      <c r="IAO865" s="1"/>
      <c r="IAP865" s="1"/>
      <c r="IAQ865" s="1"/>
      <c r="IAR865" s="1"/>
      <c r="IAS865" s="1"/>
      <c r="IAT865" s="1"/>
      <c r="IAU865" s="1"/>
      <c r="IAV865" s="1"/>
      <c r="IAW865" s="1"/>
      <c r="IAX865" s="1"/>
      <c r="IAY865" s="1"/>
      <c r="IAZ865" s="1"/>
      <c r="IBA865" s="1"/>
      <c r="IBB865" s="1"/>
      <c r="IBC865" s="1"/>
      <c r="IBD865" s="1"/>
      <c r="IBE865" s="1"/>
      <c r="IBF865" s="1"/>
      <c r="IBG865" s="1"/>
      <c r="IBH865" s="1"/>
      <c r="IBI865" s="1"/>
      <c r="IBJ865" s="1"/>
      <c r="IBK865" s="1"/>
      <c r="IBL865" s="1"/>
      <c r="IBM865" s="1"/>
      <c r="IBN865" s="1"/>
      <c r="IBO865" s="1"/>
      <c r="IBP865" s="1"/>
      <c r="IBQ865" s="1"/>
      <c r="IBR865" s="1"/>
      <c r="IBS865" s="1"/>
      <c r="IBT865" s="1"/>
      <c r="IBU865" s="1"/>
      <c r="IBV865" s="1"/>
      <c r="IBW865" s="1"/>
      <c r="IBX865" s="1"/>
      <c r="IBY865" s="1"/>
      <c r="IBZ865" s="1"/>
      <c r="ICA865" s="1"/>
      <c r="ICB865" s="1"/>
      <c r="ICC865" s="1"/>
      <c r="ICD865" s="1"/>
      <c r="ICE865" s="1"/>
      <c r="ICF865" s="1"/>
      <c r="ICG865" s="1"/>
      <c r="ICH865" s="1"/>
      <c r="ICI865" s="1"/>
      <c r="ICJ865" s="1"/>
      <c r="ICK865" s="1"/>
      <c r="ICL865" s="1"/>
      <c r="ICM865" s="1"/>
      <c r="ICN865" s="1"/>
      <c r="ICO865" s="1"/>
      <c r="ICP865" s="1"/>
      <c r="ICQ865" s="1"/>
      <c r="ICR865" s="1"/>
      <c r="ICS865" s="1"/>
      <c r="ICT865" s="1"/>
      <c r="ICU865" s="1"/>
      <c r="ICV865" s="1"/>
      <c r="ICW865" s="1"/>
      <c r="ICX865" s="1"/>
      <c r="ICY865" s="1"/>
      <c r="ICZ865" s="1"/>
      <c r="IDA865" s="1"/>
      <c r="IDB865" s="1"/>
      <c r="IDC865" s="1"/>
      <c r="IDD865" s="1"/>
      <c r="IDE865" s="1"/>
      <c r="IDF865" s="1"/>
      <c r="IDG865" s="1"/>
      <c r="IDH865" s="1"/>
      <c r="IDI865" s="1"/>
      <c r="IDJ865" s="1"/>
      <c r="IDK865" s="1"/>
      <c r="IDL865" s="1"/>
      <c r="IDM865" s="1"/>
      <c r="IDN865" s="1"/>
      <c r="IDO865" s="1"/>
      <c r="IDP865" s="1"/>
      <c r="IDQ865" s="1"/>
      <c r="IDR865" s="1"/>
      <c r="IDS865" s="1"/>
      <c r="IDT865" s="1"/>
      <c r="IDU865" s="1"/>
      <c r="IDV865" s="1"/>
      <c r="IDW865" s="1"/>
      <c r="IDX865" s="1"/>
      <c r="IDY865" s="1"/>
      <c r="IDZ865" s="1"/>
      <c r="IEA865" s="1"/>
      <c r="IEB865" s="1"/>
      <c r="IEC865" s="1"/>
      <c r="IED865" s="1"/>
      <c r="IEE865" s="1"/>
      <c r="IEF865" s="1"/>
      <c r="IEG865" s="1"/>
      <c r="IEH865" s="1"/>
      <c r="IEI865" s="1"/>
      <c r="IEJ865" s="1"/>
      <c r="IEK865" s="1"/>
      <c r="IEL865" s="1"/>
      <c r="IEM865" s="1"/>
      <c r="IEN865" s="1"/>
      <c r="IEO865" s="1"/>
      <c r="IEP865" s="1"/>
      <c r="IEQ865" s="1"/>
      <c r="IER865" s="1"/>
      <c r="IES865" s="1"/>
      <c r="IET865" s="1"/>
      <c r="IEU865" s="1"/>
      <c r="IEV865" s="1"/>
      <c r="IEW865" s="1"/>
      <c r="IEX865" s="1"/>
      <c r="IEY865" s="1"/>
      <c r="IEZ865" s="1"/>
      <c r="IFA865" s="1"/>
      <c r="IFB865" s="1"/>
      <c r="IFC865" s="1"/>
      <c r="IFD865" s="1"/>
      <c r="IFE865" s="1"/>
      <c r="IFF865" s="1"/>
      <c r="IFG865" s="1"/>
      <c r="IFH865" s="1"/>
      <c r="IFI865" s="1"/>
      <c r="IFJ865" s="1"/>
      <c r="IFK865" s="1"/>
      <c r="IFL865" s="1"/>
      <c r="IFM865" s="1"/>
      <c r="IFN865" s="1"/>
      <c r="IFO865" s="1"/>
      <c r="IFP865" s="1"/>
      <c r="IFQ865" s="1"/>
      <c r="IFR865" s="1"/>
      <c r="IFS865" s="1"/>
      <c r="IFT865" s="1"/>
      <c r="IFU865" s="1"/>
      <c r="IFV865" s="1"/>
      <c r="IFW865" s="1"/>
      <c r="IFX865" s="1"/>
      <c r="IFY865" s="1"/>
      <c r="IFZ865" s="1"/>
      <c r="IGA865" s="1"/>
      <c r="IGB865" s="1"/>
      <c r="IGC865" s="1"/>
      <c r="IGD865" s="1"/>
      <c r="IGE865" s="1"/>
      <c r="IGF865" s="1"/>
      <c r="IGG865" s="1"/>
      <c r="IGH865" s="1"/>
      <c r="IGI865" s="1"/>
      <c r="IGJ865" s="1"/>
      <c r="IGK865" s="1"/>
      <c r="IGL865" s="1"/>
      <c r="IGM865" s="1"/>
      <c r="IGN865" s="1"/>
      <c r="IGO865" s="1"/>
      <c r="IGP865" s="1"/>
      <c r="IGQ865" s="1"/>
      <c r="IGR865" s="1"/>
      <c r="IGS865" s="1"/>
      <c r="IGT865" s="1"/>
      <c r="IGU865" s="1"/>
      <c r="IGV865" s="1"/>
      <c r="IGW865" s="1"/>
      <c r="IGX865" s="1"/>
      <c r="IGY865" s="1"/>
      <c r="IGZ865" s="1"/>
      <c r="IHA865" s="1"/>
      <c r="IHB865" s="1"/>
      <c r="IHC865" s="1"/>
      <c r="IHD865" s="1"/>
      <c r="IHE865" s="1"/>
      <c r="IHF865" s="1"/>
      <c r="IHG865" s="1"/>
      <c r="IHH865" s="1"/>
      <c r="IHI865" s="1"/>
      <c r="IHJ865" s="1"/>
      <c r="IHK865" s="1"/>
      <c r="IHL865" s="1"/>
      <c r="IHM865" s="1"/>
      <c r="IHN865" s="1"/>
      <c r="IHO865" s="1"/>
      <c r="IHP865" s="1"/>
      <c r="IHQ865" s="1"/>
      <c r="IHR865" s="1"/>
      <c r="IHS865" s="1"/>
      <c r="IHT865" s="1"/>
      <c r="IHU865" s="1"/>
      <c r="IHV865" s="1"/>
      <c r="IHW865" s="1"/>
      <c r="IHX865" s="1"/>
      <c r="IHY865" s="1"/>
      <c r="IHZ865" s="1"/>
      <c r="IIA865" s="1"/>
      <c r="IIB865" s="1"/>
      <c r="IIC865" s="1"/>
      <c r="IID865" s="1"/>
      <c r="IIE865" s="1"/>
      <c r="IIF865" s="1"/>
      <c r="IIG865" s="1"/>
      <c r="IIH865" s="1"/>
      <c r="III865" s="1"/>
      <c r="IIJ865" s="1"/>
      <c r="IIK865" s="1"/>
      <c r="IIL865" s="1"/>
      <c r="IIM865" s="1"/>
      <c r="IIN865" s="1"/>
      <c r="IIO865" s="1"/>
      <c r="IIP865" s="1"/>
      <c r="IIQ865" s="1"/>
      <c r="IIR865" s="1"/>
      <c r="IIS865" s="1"/>
      <c r="IIT865" s="1"/>
      <c r="IIU865" s="1"/>
      <c r="IIV865" s="1"/>
      <c r="IIW865" s="1"/>
      <c r="IIX865" s="1"/>
      <c r="IIY865" s="1"/>
      <c r="IIZ865" s="1"/>
      <c r="IJA865" s="1"/>
      <c r="IJB865" s="1"/>
      <c r="IJC865" s="1"/>
      <c r="IJD865" s="1"/>
      <c r="IJE865" s="1"/>
      <c r="IJF865" s="1"/>
      <c r="IJG865" s="1"/>
      <c r="IJH865" s="1"/>
      <c r="IJI865" s="1"/>
      <c r="IJJ865" s="1"/>
      <c r="IJK865" s="1"/>
      <c r="IJL865" s="1"/>
      <c r="IJM865" s="1"/>
      <c r="IJN865" s="1"/>
      <c r="IJO865" s="1"/>
      <c r="IJP865" s="1"/>
      <c r="IJQ865" s="1"/>
      <c r="IJR865" s="1"/>
      <c r="IJS865" s="1"/>
      <c r="IJT865" s="1"/>
      <c r="IJU865" s="1"/>
      <c r="IJV865" s="1"/>
      <c r="IJW865" s="1"/>
      <c r="IJX865" s="1"/>
      <c r="IJY865" s="1"/>
      <c r="IJZ865" s="1"/>
      <c r="IKA865" s="1"/>
      <c r="IKB865" s="1"/>
      <c r="IKC865" s="1"/>
      <c r="IKD865" s="1"/>
      <c r="IKE865" s="1"/>
      <c r="IKF865" s="1"/>
      <c r="IKG865" s="1"/>
      <c r="IKH865" s="1"/>
      <c r="IKI865" s="1"/>
      <c r="IKJ865" s="1"/>
      <c r="IKK865" s="1"/>
      <c r="IKL865" s="1"/>
      <c r="IKM865" s="1"/>
      <c r="IKN865" s="1"/>
      <c r="IKO865" s="1"/>
      <c r="IKP865" s="1"/>
      <c r="IKQ865" s="1"/>
      <c r="IKR865" s="1"/>
      <c r="IKS865" s="1"/>
      <c r="IKT865" s="1"/>
      <c r="IKU865" s="1"/>
      <c r="IKV865" s="1"/>
      <c r="IKW865" s="1"/>
      <c r="IKX865" s="1"/>
      <c r="IKY865" s="1"/>
      <c r="IKZ865" s="1"/>
      <c r="ILA865" s="1"/>
      <c r="ILB865" s="1"/>
      <c r="ILC865" s="1"/>
      <c r="ILD865" s="1"/>
      <c r="ILE865" s="1"/>
      <c r="ILF865" s="1"/>
      <c r="ILG865" s="1"/>
      <c r="ILH865" s="1"/>
      <c r="ILI865" s="1"/>
      <c r="ILJ865" s="1"/>
      <c r="ILK865" s="1"/>
      <c r="ILL865" s="1"/>
      <c r="ILM865" s="1"/>
      <c r="ILN865" s="1"/>
      <c r="ILO865" s="1"/>
      <c r="ILP865" s="1"/>
      <c r="ILQ865" s="1"/>
      <c r="ILR865" s="1"/>
      <c r="ILS865" s="1"/>
      <c r="ILT865" s="1"/>
      <c r="ILU865" s="1"/>
      <c r="ILV865" s="1"/>
      <c r="ILW865" s="1"/>
      <c r="ILX865" s="1"/>
      <c r="ILY865" s="1"/>
      <c r="ILZ865" s="1"/>
      <c r="IMA865" s="1"/>
      <c r="IMB865" s="1"/>
      <c r="IMC865" s="1"/>
      <c r="IMD865" s="1"/>
      <c r="IME865" s="1"/>
      <c r="IMF865" s="1"/>
      <c r="IMG865" s="1"/>
      <c r="IMH865" s="1"/>
      <c r="IMI865" s="1"/>
      <c r="IMJ865" s="1"/>
      <c r="IMK865" s="1"/>
      <c r="IML865" s="1"/>
      <c r="IMM865" s="1"/>
      <c r="IMN865" s="1"/>
      <c r="IMO865" s="1"/>
      <c r="IMP865" s="1"/>
      <c r="IMQ865" s="1"/>
      <c r="IMR865" s="1"/>
      <c r="IMS865" s="1"/>
      <c r="IMT865" s="1"/>
      <c r="IMU865" s="1"/>
      <c r="IMV865" s="1"/>
      <c r="IMW865" s="1"/>
      <c r="IMX865" s="1"/>
      <c r="IMY865" s="1"/>
      <c r="IMZ865" s="1"/>
      <c r="INA865" s="1"/>
      <c r="INB865" s="1"/>
      <c r="INC865" s="1"/>
      <c r="IND865" s="1"/>
      <c r="INE865" s="1"/>
      <c r="INF865" s="1"/>
      <c r="ING865" s="1"/>
      <c r="INH865" s="1"/>
      <c r="INI865" s="1"/>
      <c r="INJ865" s="1"/>
      <c r="INK865" s="1"/>
      <c r="INL865" s="1"/>
      <c r="INM865" s="1"/>
      <c r="INN865" s="1"/>
      <c r="INO865" s="1"/>
      <c r="INP865" s="1"/>
      <c r="INQ865" s="1"/>
      <c r="INR865" s="1"/>
      <c r="INS865" s="1"/>
      <c r="INT865" s="1"/>
      <c r="INU865" s="1"/>
      <c r="INV865" s="1"/>
      <c r="INW865" s="1"/>
      <c r="INX865" s="1"/>
      <c r="INY865" s="1"/>
      <c r="INZ865" s="1"/>
      <c r="IOA865" s="1"/>
      <c r="IOB865" s="1"/>
      <c r="IOC865" s="1"/>
      <c r="IOD865" s="1"/>
      <c r="IOE865" s="1"/>
      <c r="IOF865" s="1"/>
      <c r="IOG865" s="1"/>
      <c r="IOH865" s="1"/>
      <c r="IOI865" s="1"/>
      <c r="IOJ865" s="1"/>
      <c r="IOK865" s="1"/>
      <c r="IOL865" s="1"/>
      <c r="IOM865" s="1"/>
      <c r="ION865" s="1"/>
      <c r="IOO865" s="1"/>
      <c r="IOP865" s="1"/>
      <c r="IOQ865" s="1"/>
      <c r="IOR865" s="1"/>
      <c r="IOS865" s="1"/>
      <c r="IOT865" s="1"/>
      <c r="IOU865" s="1"/>
      <c r="IOV865" s="1"/>
      <c r="IOW865" s="1"/>
      <c r="IOX865" s="1"/>
      <c r="IOY865" s="1"/>
      <c r="IOZ865" s="1"/>
      <c r="IPA865" s="1"/>
      <c r="IPB865" s="1"/>
      <c r="IPC865" s="1"/>
      <c r="IPD865" s="1"/>
      <c r="IPE865" s="1"/>
      <c r="IPF865" s="1"/>
      <c r="IPG865" s="1"/>
      <c r="IPH865" s="1"/>
      <c r="IPI865" s="1"/>
      <c r="IPJ865" s="1"/>
      <c r="IPK865" s="1"/>
      <c r="IPL865" s="1"/>
      <c r="IPM865" s="1"/>
      <c r="IPN865" s="1"/>
      <c r="IPO865" s="1"/>
      <c r="IPP865" s="1"/>
      <c r="IPQ865" s="1"/>
      <c r="IPR865" s="1"/>
      <c r="IPS865" s="1"/>
      <c r="IPT865" s="1"/>
      <c r="IPU865" s="1"/>
      <c r="IPV865" s="1"/>
      <c r="IPW865" s="1"/>
      <c r="IPX865" s="1"/>
      <c r="IPY865" s="1"/>
      <c r="IPZ865" s="1"/>
      <c r="IQA865" s="1"/>
      <c r="IQB865" s="1"/>
      <c r="IQC865" s="1"/>
      <c r="IQD865" s="1"/>
      <c r="IQE865" s="1"/>
      <c r="IQF865" s="1"/>
      <c r="IQG865" s="1"/>
      <c r="IQH865" s="1"/>
      <c r="IQI865" s="1"/>
      <c r="IQJ865" s="1"/>
      <c r="IQK865" s="1"/>
      <c r="IQL865" s="1"/>
      <c r="IQM865" s="1"/>
      <c r="IQN865" s="1"/>
      <c r="IQO865" s="1"/>
      <c r="IQP865" s="1"/>
      <c r="IQQ865" s="1"/>
      <c r="IQR865" s="1"/>
      <c r="IQS865" s="1"/>
      <c r="IQT865" s="1"/>
      <c r="IQU865" s="1"/>
      <c r="IQV865" s="1"/>
      <c r="IQW865" s="1"/>
      <c r="IQX865" s="1"/>
      <c r="IQY865" s="1"/>
      <c r="IQZ865" s="1"/>
      <c r="IRA865" s="1"/>
      <c r="IRB865" s="1"/>
      <c r="IRC865" s="1"/>
      <c r="IRD865" s="1"/>
      <c r="IRE865" s="1"/>
      <c r="IRF865" s="1"/>
      <c r="IRG865" s="1"/>
      <c r="IRH865" s="1"/>
      <c r="IRI865" s="1"/>
      <c r="IRJ865" s="1"/>
      <c r="IRK865" s="1"/>
      <c r="IRL865" s="1"/>
      <c r="IRM865" s="1"/>
      <c r="IRN865" s="1"/>
      <c r="IRO865" s="1"/>
      <c r="IRP865" s="1"/>
      <c r="IRQ865" s="1"/>
      <c r="IRR865" s="1"/>
      <c r="IRS865" s="1"/>
      <c r="IRT865" s="1"/>
      <c r="IRU865" s="1"/>
      <c r="IRV865" s="1"/>
      <c r="IRW865" s="1"/>
      <c r="IRX865" s="1"/>
      <c r="IRY865" s="1"/>
      <c r="IRZ865" s="1"/>
      <c r="ISA865" s="1"/>
      <c r="ISB865" s="1"/>
      <c r="ISC865" s="1"/>
      <c r="ISD865" s="1"/>
      <c r="ISE865" s="1"/>
      <c r="ISF865" s="1"/>
      <c r="ISG865" s="1"/>
      <c r="ISH865" s="1"/>
      <c r="ISI865" s="1"/>
      <c r="ISJ865" s="1"/>
      <c r="ISK865" s="1"/>
      <c r="ISL865" s="1"/>
      <c r="ISM865" s="1"/>
      <c r="ISN865" s="1"/>
      <c r="ISO865" s="1"/>
      <c r="ISP865" s="1"/>
      <c r="ISQ865" s="1"/>
      <c r="ISR865" s="1"/>
      <c r="ISS865" s="1"/>
      <c r="IST865" s="1"/>
      <c r="ISU865" s="1"/>
      <c r="ISV865" s="1"/>
      <c r="ISW865" s="1"/>
      <c r="ISX865" s="1"/>
      <c r="ISY865" s="1"/>
      <c r="ISZ865" s="1"/>
      <c r="ITA865" s="1"/>
      <c r="ITB865" s="1"/>
      <c r="ITC865" s="1"/>
      <c r="ITD865" s="1"/>
      <c r="ITE865" s="1"/>
      <c r="ITF865" s="1"/>
      <c r="ITG865" s="1"/>
      <c r="ITH865" s="1"/>
      <c r="ITI865" s="1"/>
      <c r="ITJ865" s="1"/>
      <c r="ITK865" s="1"/>
      <c r="ITL865" s="1"/>
      <c r="ITM865" s="1"/>
      <c r="ITN865" s="1"/>
      <c r="ITO865" s="1"/>
      <c r="ITP865" s="1"/>
      <c r="ITQ865" s="1"/>
      <c r="ITR865" s="1"/>
      <c r="ITS865" s="1"/>
      <c r="ITT865" s="1"/>
      <c r="ITU865" s="1"/>
      <c r="ITV865" s="1"/>
      <c r="ITW865" s="1"/>
      <c r="ITX865" s="1"/>
      <c r="ITY865" s="1"/>
      <c r="ITZ865" s="1"/>
      <c r="IUA865" s="1"/>
      <c r="IUB865" s="1"/>
      <c r="IUC865" s="1"/>
      <c r="IUD865" s="1"/>
      <c r="IUE865" s="1"/>
      <c r="IUF865" s="1"/>
      <c r="IUG865" s="1"/>
      <c r="IUH865" s="1"/>
      <c r="IUI865" s="1"/>
      <c r="IUJ865" s="1"/>
      <c r="IUK865" s="1"/>
      <c r="IUL865" s="1"/>
      <c r="IUM865" s="1"/>
      <c r="IUN865" s="1"/>
      <c r="IUO865" s="1"/>
      <c r="IUP865" s="1"/>
      <c r="IUQ865" s="1"/>
      <c r="IUR865" s="1"/>
      <c r="IUS865" s="1"/>
      <c r="IUT865" s="1"/>
      <c r="IUU865" s="1"/>
      <c r="IUV865" s="1"/>
      <c r="IUW865" s="1"/>
      <c r="IUX865" s="1"/>
      <c r="IUY865" s="1"/>
      <c r="IUZ865" s="1"/>
      <c r="IVA865" s="1"/>
      <c r="IVB865" s="1"/>
      <c r="IVC865" s="1"/>
      <c r="IVD865" s="1"/>
      <c r="IVE865" s="1"/>
      <c r="IVF865" s="1"/>
      <c r="IVG865" s="1"/>
      <c r="IVH865" s="1"/>
      <c r="IVI865" s="1"/>
      <c r="IVJ865" s="1"/>
      <c r="IVK865" s="1"/>
      <c r="IVL865" s="1"/>
      <c r="IVM865" s="1"/>
      <c r="IVN865" s="1"/>
      <c r="IVO865" s="1"/>
      <c r="IVP865" s="1"/>
      <c r="IVQ865" s="1"/>
      <c r="IVR865" s="1"/>
      <c r="IVS865" s="1"/>
      <c r="IVT865" s="1"/>
      <c r="IVU865" s="1"/>
      <c r="IVV865" s="1"/>
      <c r="IVW865" s="1"/>
      <c r="IVX865" s="1"/>
      <c r="IVY865" s="1"/>
      <c r="IVZ865" s="1"/>
      <c r="IWA865" s="1"/>
      <c r="IWB865" s="1"/>
      <c r="IWC865" s="1"/>
      <c r="IWD865" s="1"/>
      <c r="IWE865" s="1"/>
      <c r="IWF865" s="1"/>
      <c r="IWG865" s="1"/>
      <c r="IWH865" s="1"/>
      <c r="IWI865" s="1"/>
      <c r="IWJ865" s="1"/>
      <c r="IWK865" s="1"/>
      <c r="IWL865" s="1"/>
      <c r="IWM865" s="1"/>
      <c r="IWN865" s="1"/>
      <c r="IWO865" s="1"/>
      <c r="IWP865" s="1"/>
      <c r="IWQ865" s="1"/>
      <c r="IWR865" s="1"/>
      <c r="IWS865" s="1"/>
      <c r="IWT865" s="1"/>
      <c r="IWU865" s="1"/>
      <c r="IWV865" s="1"/>
      <c r="IWW865" s="1"/>
      <c r="IWX865" s="1"/>
      <c r="IWY865" s="1"/>
      <c r="IWZ865" s="1"/>
      <c r="IXA865" s="1"/>
      <c r="IXB865" s="1"/>
      <c r="IXC865" s="1"/>
      <c r="IXD865" s="1"/>
      <c r="IXE865" s="1"/>
      <c r="IXF865" s="1"/>
      <c r="IXG865" s="1"/>
      <c r="IXH865" s="1"/>
      <c r="IXI865" s="1"/>
      <c r="IXJ865" s="1"/>
      <c r="IXK865" s="1"/>
      <c r="IXL865" s="1"/>
      <c r="IXM865" s="1"/>
      <c r="IXN865" s="1"/>
      <c r="IXO865" s="1"/>
      <c r="IXP865" s="1"/>
      <c r="IXQ865" s="1"/>
      <c r="IXR865" s="1"/>
      <c r="IXS865" s="1"/>
      <c r="IXT865" s="1"/>
      <c r="IXU865" s="1"/>
      <c r="IXV865" s="1"/>
      <c r="IXW865" s="1"/>
      <c r="IXX865" s="1"/>
      <c r="IXY865" s="1"/>
      <c r="IXZ865" s="1"/>
      <c r="IYA865" s="1"/>
      <c r="IYB865" s="1"/>
      <c r="IYC865" s="1"/>
      <c r="IYD865" s="1"/>
      <c r="IYE865" s="1"/>
      <c r="IYF865" s="1"/>
      <c r="IYG865" s="1"/>
      <c r="IYH865" s="1"/>
      <c r="IYI865" s="1"/>
      <c r="IYJ865" s="1"/>
      <c r="IYK865" s="1"/>
      <c r="IYL865" s="1"/>
      <c r="IYM865" s="1"/>
      <c r="IYN865" s="1"/>
      <c r="IYO865" s="1"/>
      <c r="IYP865" s="1"/>
      <c r="IYQ865" s="1"/>
      <c r="IYR865" s="1"/>
      <c r="IYS865" s="1"/>
      <c r="IYT865" s="1"/>
      <c r="IYU865" s="1"/>
      <c r="IYV865" s="1"/>
      <c r="IYW865" s="1"/>
      <c r="IYX865" s="1"/>
      <c r="IYY865" s="1"/>
      <c r="IYZ865" s="1"/>
      <c r="IZA865" s="1"/>
      <c r="IZB865" s="1"/>
      <c r="IZC865" s="1"/>
      <c r="IZD865" s="1"/>
      <c r="IZE865" s="1"/>
      <c r="IZF865" s="1"/>
      <c r="IZG865" s="1"/>
      <c r="IZH865" s="1"/>
      <c r="IZI865" s="1"/>
      <c r="IZJ865" s="1"/>
      <c r="IZK865" s="1"/>
      <c r="IZL865" s="1"/>
      <c r="IZM865" s="1"/>
      <c r="IZN865" s="1"/>
      <c r="IZO865" s="1"/>
      <c r="IZP865" s="1"/>
      <c r="IZQ865" s="1"/>
      <c r="IZR865" s="1"/>
      <c r="IZS865" s="1"/>
      <c r="IZT865" s="1"/>
      <c r="IZU865" s="1"/>
      <c r="IZV865" s="1"/>
      <c r="IZW865" s="1"/>
      <c r="IZX865" s="1"/>
      <c r="IZY865" s="1"/>
      <c r="IZZ865" s="1"/>
      <c r="JAA865" s="1"/>
      <c r="JAB865" s="1"/>
      <c r="JAC865" s="1"/>
      <c r="JAD865" s="1"/>
      <c r="JAE865" s="1"/>
      <c r="JAF865" s="1"/>
      <c r="JAG865" s="1"/>
      <c r="JAH865" s="1"/>
      <c r="JAI865" s="1"/>
      <c r="JAJ865" s="1"/>
      <c r="JAK865" s="1"/>
      <c r="JAL865" s="1"/>
      <c r="JAM865" s="1"/>
      <c r="JAN865" s="1"/>
      <c r="JAO865" s="1"/>
      <c r="JAP865" s="1"/>
      <c r="JAQ865" s="1"/>
      <c r="JAR865" s="1"/>
      <c r="JAS865" s="1"/>
      <c r="JAT865" s="1"/>
      <c r="JAU865" s="1"/>
      <c r="JAV865" s="1"/>
      <c r="JAW865" s="1"/>
      <c r="JAX865" s="1"/>
      <c r="JAY865" s="1"/>
      <c r="JAZ865" s="1"/>
      <c r="JBA865" s="1"/>
      <c r="JBB865" s="1"/>
      <c r="JBC865" s="1"/>
      <c r="JBD865" s="1"/>
      <c r="JBE865" s="1"/>
      <c r="JBF865" s="1"/>
      <c r="JBG865" s="1"/>
      <c r="JBH865" s="1"/>
      <c r="JBI865" s="1"/>
      <c r="JBJ865" s="1"/>
      <c r="JBK865" s="1"/>
      <c r="JBL865" s="1"/>
      <c r="JBM865" s="1"/>
      <c r="JBN865" s="1"/>
      <c r="JBO865" s="1"/>
      <c r="JBP865" s="1"/>
      <c r="JBQ865" s="1"/>
      <c r="JBR865" s="1"/>
      <c r="JBS865" s="1"/>
      <c r="JBT865" s="1"/>
      <c r="JBU865" s="1"/>
      <c r="JBV865" s="1"/>
      <c r="JBW865" s="1"/>
      <c r="JBX865" s="1"/>
      <c r="JBY865" s="1"/>
      <c r="JBZ865" s="1"/>
      <c r="JCA865" s="1"/>
      <c r="JCB865" s="1"/>
      <c r="JCC865" s="1"/>
      <c r="JCD865" s="1"/>
      <c r="JCE865" s="1"/>
      <c r="JCF865" s="1"/>
      <c r="JCG865" s="1"/>
      <c r="JCH865" s="1"/>
      <c r="JCI865" s="1"/>
      <c r="JCJ865" s="1"/>
      <c r="JCK865" s="1"/>
      <c r="JCL865" s="1"/>
      <c r="JCM865" s="1"/>
      <c r="JCN865" s="1"/>
      <c r="JCO865" s="1"/>
      <c r="JCP865" s="1"/>
      <c r="JCQ865" s="1"/>
      <c r="JCR865" s="1"/>
      <c r="JCS865" s="1"/>
      <c r="JCT865" s="1"/>
      <c r="JCU865" s="1"/>
      <c r="JCV865" s="1"/>
      <c r="JCW865" s="1"/>
      <c r="JCX865" s="1"/>
      <c r="JCY865" s="1"/>
      <c r="JCZ865" s="1"/>
      <c r="JDA865" s="1"/>
      <c r="JDB865" s="1"/>
      <c r="JDC865" s="1"/>
      <c r="JDD865" s="1"/>
      <c r="JDE865" s="1"/>
      <c r="JDF865" s="1"/>
      <c r="JDG865" s="1"/>
      <c r="JDH865" s="1"/>
      <c r="JDI865" s="1"/>
      <c r="JDJ865" s="1"/>
      <c r="JDK865" s="1"/>
      <c r="JDL865" s="1"/>
      <c r="JDM865" s="1"/>
      <c r="JDN865" s="1"/>
      <c r="JDO865" s="1"/>
      <c r="JDP865" s="1"/>
      <c r="JDQ865" s="1"/>
      <c r="JDR865" s="1"/>
      <c r="JDS865" s="1"/>
      <c r="JDT865" s="1"/>
      <c r="JDU865" s="1"/>
      <c r="JDV865" s="1"/>
      <c r="JDW865" s="1"/>
      <c r="JDX865" s="1"/>
      <c r="JDY865" s="1"/>
      <c r="JDZ865" s="1"/>
      <c r="JEA865" s="1"/>
      <c r="JEB865" s="1"/>
      <c r="JEC865" s="1"/>
      <c r="JED865" s="1"/>
      <c r="JEE865" s="1"/>
      <c r="JEF865" s="1"/>
      <c r="JEG865" s="1"/>
      <c r="JEH865" s="1"/>
      <c r="JEI865" s="1"/>
      <c r="JEJ865" s="1"/>
      <c r="JEK865" s="1"/>
      <c r="JEL865" s="1"/>
      <c r="JEM865" s="1"/>
      <c r="JEN865" s="1"/>
      <c r="JEO865" s="1"/>
      <c r="JEP865" s="1"/>
      <c r="JEQ865" s="1"/>
      <c r="JER865" s="1"/>
      <c r="JES865" s="1"/>
      <c r="JET865" s="1"/>
      <c r="JEU865" s="1"/>
      <c r="JEV865" s="1"/>
      <c r="JEW865" s="1"/>
      <c r="JEX865" s="1"/>
      <c r="JEY865" s="1"/>
      <c r="JEZ865" s="1"/>
      <c r="JFA865" s="1"/>
      <c r="JFB865" s="1"/>
      <c r="JFC865" s="1"/>
      <c r="JFD865" s="1"/>
      <c r="JFE865" s="1"/>
      <c r="JFF865" s="1"/>
      <c r="JFG865" s="1"/>
      <c r="JFH865" s="1"/>
      <c r="JFI865" s="1"/>
      <c r="JFJ865" s="1"/>
      <c r="JFK865" s="1"/>
      <c r="JFL865" s="1"/>
      <c r="JFM865" s="1"/>
      <c r="JFN865" s="1"/>
      <c r="JFO865" s="1"/>
      <c r="JFP865" s="1"/>
      <c r="JFQ865" s="1"/>
      <c r="JFR865" s="1"/>
      <c r="JFS865" s="1"/>
      <c r="JFT865" s="1"/>
      <c r="JFU865" s="1"/>
      <c r="JFV865" s="1"/>
      <c r="JFW865" s="1"/>
      <c r="JFX865" s="1"/>
      <c r="JFY865" s="1"/>
      <c r="JFZ865" s="1"/>
      <c r="JGA865" s="1"/>
      <c r="JGB865" s="1"/>
      <c r="JGC865" s="1"/>
      <c r="JGD865" s="1"/>
      <c r="JGE865" s="1"/>
      <c r="JGF865" s="1"/>
      <c r="JGG865" s="1"/>
      <c r="JGH865" s="1"/>
      <c r="JGI865" s="1"/>
      <c r="JGJ865" s="1"/>
      <c r="JGK865" s="1"/>
      <c r="JGL865" s="1"/>
      <c r="JGM865" s="1"/>
      <c r="JGN865" s="1"/>
      <c r="JGO865" s="1"/>
      <c r="JGP865" s="1"/>
      <c r="JGQ865" s="1"/>
      <c r="JGR865" s="1"/>
      <c r="JGS865" s="1"/>
      <c r="JGT865" s="1"/>
      <c r="JGU865" s="1"/>
      <c r="JGV865" s="1"/>
      <c r="JGW865" s="1"/>
      <c r="JGX865" s="1"/>
      <c r="JGY865" s="1"/>
      <c r="JGZ865" s="1"/>
      <c r="JHA865" s="1"/>
      <c r="JHB865" s="1"/>
      <c r="JHC865" s="1"/>
      <c r="JHD865" s="1"/>
      <c r="JHE865" s="1"/>
      <c r="JHF865" s="1"/>
      <c r="JHG865" s="1"/>
      <c r="JHH865" s="1"/>
      <c r="JHI865" s="1"/>
      <c r="JHJ865" s="1"/>
      <c r="JHK865" s="1"/>
      <c r="JHL865" s="1"/>
      <c r="JHM865" s="1"/>
      <c r="JHN865" s="1"/>
      <c r="JHO865" s="1"/>
      <c r="JHP865" s="1"/>
      <c r="JHQ865" s="1"/>
      <c r="JHR865" s="1"/>
      <c r="JHS865" s="1"/>
      <c r="JHT865" s="1"/>
      <c r="JHU865" s="1"/>
      <c r="JHV865" s="1"/>
      <c r="JHW865" s="1"/>
      <c r="JHX865" s="1"/>
      <c r="JHY865" s="1"/>
      <c r="JHZ865" s="1"/>
      <c r="JIA865" s="1"/>
      <c r="JIB865" s="1"/>
      <c r="JIC865" s="1"/>
      <c r="JID865" s="1"/>
      <c r="JIE865" s="1"/>
      <c r="JIF865" s="1"/>
      <c r="JIG865" s="1"/>
      <c r="JIH865" s="1"/>
      <c r="JII865" s="1"/>
      <c r="JIJ865" s="1"/>
      <c r="JIK865" s="1"/>
      <c r="JIL865" s="1"/>
      <c r="JIM865" s="1"/>
      <c r="JIN865" s="1"/>
      <c r="JIO865" s="1"/>
      <c r="JIP865" s="1"/>
      <c r="JIQ865" s="1"/>
      <c r="JIR865" s="1"/>
      <c r="JIS865" s="1"/>
      <c r="JIT865" s="1"/>
      <c r="JIU865" s="1"/>
      <c r="JIV865" s="1"/>
      <c r="JIW865" s="1"/>
      <c r="JIX865" s="1"/>
      <c r="JIY865" s="1"/>
      <c r="JIZ865" s="1"/>
      <c r="JJA865" s="1"/>
      <c r="JJB865" s="1"/>
      <c r="JJC865" s="1"/>
      <c r="JJD865" s="1"/>
      <c r="JJE865" s="1"/>
      <c r="JJF865" s="1"/>
      <c r="JJG865" s="1"/>
      <c r="JJH865" s="1"/>
      <c r="JJI865" s="1"/>
      <c r="JJJ865" s="1"/>
      <c r="JJK865" s="1"/>
      <c r="JJL865" s="1"/>
      <c r="JJM865" s="1"/>
      <c r="JJN865" s="1"/>
      <c r="JJO865" s="1"/>
      <c r="JJP865" s="1"/>
      <c r="JJQ865" s="1"/>
      <c r="JJR865" s="1"/>
      <c r="JJS865" s="1"/>
      <c r="JJT865" s="1"/>
      <c r="JJU865" s="1"/>
      <c r="JJV865" s="1"/>
      <c r="JJW865" s="1"/>
      <c r="JJX865" s="1"/>
      <c r="JJY865" s="1"/>
      <c r="JJZ865" s="1"/>
      <c r="JKA865" s="1"/>
      <c r="JKB865" s="1"/>
      <c r="JKC865" s="1"/>
      <c r="JKD865" s="1"/>
      <c r="JKE865" s="1"/>
      <c r="JKF865" s="1"/>
      <c r="JKG865" s="1"/>
      <c r="JKH865" s="1"/>
      <c r="JKI865" s="1"/>
      <c r="JKJ865" s="1"/>
      <c r="JKK865" s="1"/>
      <c r="JKL865" s="1"/>
      <c r="JKM865" s="1"/>
      <c r="JKN865" s="1"/>
      <c r="JKO865" s="1"/>
      <c r="JKP865" s="1"/>
      <c r="JKQ865" s="1"/>
      <c r="JKR865" s="1"/>
      <c r="JKS865" s="1"/>
      <c r="JKT865" s="1"/>
      <c r="JKU865" s="1"/>
      <c r="JKV865" s="1"/>
      <c r="JKW865" s="1"/>
      <c r="JKX865" s="1"/>
      <c r="JKY865" s="1"/>
      <c r="JKZ865" s="1"/>
      <c r="JLA865" s="1"/>
      <c r="JLB865" s="1"/>
      <c r="JLC865" s="1"/>
      <c r="JLD865" s="1"/>
      <c r="JLE865" s="1"/>
      <c r="JLF865" s="1"/>
      <c r="JLG865" s="1"/>
      <c r="JLH865" s="1"/>
      <c r="JLI865" s="1"/>
      <c r="JLJ865" s="1"/>
      <c r="JLK865" s="1"/>
      <c r="JLL865" s="1"/>
      <c r="JLM865" s="1"/>
      <c r="JLN865" s="1"/>
      <c r="JLO865" s="1"/>
      <c r="JLP865" s="1"/>
      <c r="JLQ865" s="1"/>
      <c r="JLR865" s="1"/>
      <c r="JLS865" s="1"/>
      <c r="JLT865" s="1"/>
      <c r="JLU865" s="1"/>
      <c r="JLV865" s="1"/>
      <c r="JLW865" s="1"/>
      <c r="JLX865" s="1"/>
      <c r="JLY865" s="1"/>
      <c r="JLZ865" s="1"/>
      <c r="JMA865" s="1"/>
      <c r="JMB865" s="1"/>
      <c r="JMC865" s="1"/>
      <c r="JMD865" s="1"/>
      <c r="JME865" s="1"/>
      <c r="JMF865" s="1"/>
      <c r="JMG865" s="1"/>
      <c r="JMH865" s="1"/>
      <c r="JMI865" s="1"/>
      <c r="JMJ865" s="1"/>
      <c r="JMK865" s="1"/>
      <c r="JML865" s="1"/>
      <c r="JMM865" s="1"/>
      <c r="JMN865" s="1"/>
      <c r="JMO865" s="1"/>
      <c r="JMP865" s="1"/>
      <c r="JMQ865" s="1"/>
      <c r="JMR865" s="1"/>
      <c r="JMS865" s="1"/>
      <c r="JMT865" s="1"/>
      <c r="JMU865" s="1"/>
      <c r="JMV865" s="1"/>
      <c r="JMW865" s="1"/>
      <c r="JMX865" s="1"/>
      <c r="JMY865" s="1"/>
      <c r="JMZ865" s="1"/>
      <c r="JNA865" s="1"/>
      <c r="JNB865" s="1"/>
      <c r="JNC865" s="1"/>
      <c r="JND865" s="1"/>
      <c r="JNE865" s="1"/>
      <c r="JNF865" s="1"/>
      <c r="JNG865" s="1"/>
      <c r="JNH865" s="1"/>
      <c r="JNI865" s="1"/>
      <c r="JNJ865" s="1"/>
      <c r="JNK865" s="1"/>
      <c r="JNL865" s="1"/>
      <c r="JNM865" s="1"/>
      <c r="JNN865" s="1"/>
      <c r="JNO865" s="1"/>
      <c r="JNP865" s="1"/>
      <c r="JNQ865" s="1"/>
      <c r="JNR865" s="1"/>
      <c r="JNS865" s="1"/>
      <c r="JNT865" s="1"/>
      <c r="JNU865" s="1"/>
      <c r="JNV865" s="1"/>
      <c r="JNW865" s="1"/>
      <c r="JNX865" s="1"/>
      <c r="JNY865" s="1"/>
      <c r="JNZ865" s="1"/>
      <c r="JOA865" s="1"/>
      <c r="JOB865" s="1"/>
      <c r="JOC865" s="1"/>
      <c r="JOD865" s="1"/>
      <c r="JOE865" s="1"/>
      <c r="JOF865" s="1"/>
      <c r="JOG865" s="1"/>
      <c r="JOH865" s="1"/>
      <c r="JOI865" s="1"/>
      <c r="JOJ865" s="1"/>
      <c r="JOK865" s="1"/>
      <c r="JOL865" s="1"/>
      <c r="JOM865" s="1"/>
      <c r="JON865" s="1"/>
      <c r="JOO865" s="1"/>
      <c r="JOP865" s="1"/>
      <c r="JOQ865" s="1"/>
      <c r="JOR865" s="1"/>
      <c r="JOS865" s="1"/>
      <c r="JOT865" s="1"/>
      <c r="JOU865" s="1"/>
      <c r="JOV865" s="1"/>
      <c r="JOW865" s="1"/>
      <c r="JOX865" s="1"/>
      <c r="JOY865" s="1"/>
      <c r="JOZ865" s="1"/>
      <c r="JPA865" s="1"/>
      <c r="JPB865" s="1"/>
      <c r="JPC865" s="1"/>
      <c r="JPD865" s="1"/>
      <c r="JPE865" s="1"/>
      <c r="JPF865" s="1"/>
      <c r="JPG865" s="1"/>
      <c r="JPH865" s="1"/>
      <c r="JPI865" s="1"/>
      <c r="JPJ865" s="1"/>
      <c r="JPK865" s="1"/>
      <c r="JPL865" s="1"/>
      <c r="JPM865" s="1"/>
      <c r="JPN865" s="1"/>
      <c r="JPO865" s="1"/>
      <c r="JPP865" s="1"/>
      <c r="JPQ865" s="1"/>
      <c r="JPR865" s="1"/>
      <c r="JPS865" s="1"/>
      <c r="JPT865" s="1"/>
      <c r="JPU865" s="1"/>
      <c r="JPV865" s="1"/>
      <c r="JPW865" s="1"/>
      <c r="JPX865" s="1"/>
      <c r="JPY865" s="1"/>
      <c r="JPZ865" s="1"/>
      <c r="JQA865" s="1"/>
      <c r="JQB865" s="1"/>
      <c r="JQC865" s="1"/>
      <c r="JQD865" s="1"/>
      <c r="JQE865" s="1"/>
      <c r="JQF865" s="1"/>
      <c r="JQG865" s="1"/>
      <c r="JQH865" s="1"/>
      <c r="JQI865" s="1"/>
      <c r="JQJ865" s="1"/>
      <c r="JQK865" s="1"/>
      <c r="JQL865" s="1"/>
      <c r="JQM865" s="1"/>
      <c r="JQN865" s="1"/>
      <c r="JQO865" s="1"/>
      <c r="JQP865" s="1"/>
      <c r="JQQ865" s="1"/>
      <c r="JQR865" s="1"/>
      <c r="JQS865" s="1"/>
      <c r="JQT865" s="1"/>
      <c r="JQU865" s="1"/>
      <c r="JQV865" s="1"/>
      <c r="JQW865" s="1"/>
      <c r="JQX865" s="1"/>
      <c r="JQY865" s="1"/>
      <c r="JQZ865" s="1"/>
      <c r="JRA865" s="1"/>
      <c r="JRB865" s="1"/>
      <c r="JRC865" s="1"/>
      <c r="JRD865" s="1"/>
      <c r="JRE865" s="1"/>
      <c r="JRF865" s="1"/>
      <c r="JRG865" s="1"/>
      <c r="JRH865" s="1"/>
      <c r="JRI865" s="1"/>
      <c r="JRJ865" s="1"/>
      <c r="JRK865" s="1"/>
      <c r="JRL865" s="1"/>
      <c r="JRM865" s="1"/>
      <c r="JRN865" s="1"/>
      <c r="JRO865" s="1"/>
      <c r="JRP865" s="1"/>
      <c r="JRQ865" s="1"/>
      <c r="JRR865" s="1"/>
      <c r="JRS865" s="1"/>
      <c r="JRT865" s="1"/>
      <c r="JRU865" s="1"/>
      <c r="JRV865" s="1"/>
      <c r="JRW865" s="1"/>
      <c r="JRX865" s="1"/>
      <c r="JRY865" s="1"/>
      <c r="JRZ865" s="1"/>
      <c r="JSA865" s="1"/>
      <c r="JSB865" s="1"/>
      <c r="JSC865" s="1"/>
      <c r="JSD865" s="1"/>
      <c r="JSE865" s="1"/>
      <c r="JSF865" s="1"/>
      <c r="JSG865" s="1"/>
      <c r="JSH865" s="1"/>
      <c r="JSI865" s="1"/>
      <c r="JSJ865" s="1"/>
      <c r="JSK865" s="1"/>
      <c r="JSL865" s="1"/>
      <c r="JSM865" s="1"/>
      <c r="JSN865" s="1"/>
      <c r="JSO865" s="1"/>
      <c r="JSP865" s="1"/>
      <c r="JSQ865" s="1"/>
      <c r="JSR865" s="1"/>
      <c r="JSS865" s="1"/>
      <c r="JST865" s="1"/>
      <c r="JSU865" s="1"/>
      <c r="JSV865" s="1"/>
      <c r="JSW865" s="1"/>
      <c r="JSX865" s="1"/>
      <c r="JSY865" s="1"/>
      <c r="JSZ865" s="1"/>
      <c r="JTA865" s="1"/>
      <c r="JTB865" s="1"/>
      <c r="JTC865" s="1"/>
      <c r="JTD865" s="1"/>
      <c r="JTE865" s="1"/>
      <c r="JTF865" s="1"/>
      <c r="JTG865" s="1"/>
      <c r="JTH865" s="1"/>
      <c r="JTI865" s="1"/>
      <c r="JTJ865" s="1"/>
      <c r="JTK865" s="1"/>
      <c r="JTL865" s="1"/>
      <c r="JTM865" s="1"/>
      <c r="JTN865" s="1"/>
      <c r="JTO865" s="1"/>
      <c r="JTP865" s="1"/>
      <c r="JTQ865" s="1"/>
      <c r="JTR865" s="1"/>
      <c r="JTS865" s="1"/>
      <c r="JTT865" s="1"/>
      <c r="JTU865" s="1"/>
      <c r="JTV865" s="1"/>
      <c r="JTW865" s="1"/>
      <c r="JTX865" s="1"/>
      <c r="JTY865" s="1"/>
      <c r="JTZ865" s="1"/>
      <c r="JUA865" s="1"/>
      <c r="JUB865" s="1"/>
      <c r="JUC865" s="1"/>
      <c r="JUD865" s="1"/>
      <c r="JUE865" s="1"/>
      <c r="JUF865" s="1"/>
      <c r="JUG865" s="1"/>
      <c r="JUH865" s="1"/>
      <c r="JUI865" s="1"/>
      <c r="JUJ865" s="1"/>
      <c r="JUK865" s="1"/>
      <c r="JUL865" s="1"/>
      <c r="JUM865" s="1"/>
      <c r="JUN865" s="1"/>
      <c r="JUO865" s="1"/>
      <c r="JUP865" s="1"/>
      <c r="JUQ865" s="1"/>
      <c r="JUR865" s="1"/>
      <c r="JUS865" s="1"/>
      <c r="JUT865" s="1"/>
      <c r="JUU865" s="1"/>
      <c r="JUV865" s="1"/>
      <c r="JUW865" s="1"/>
      <c r="JUX865" s="1"/>
      <c r="JUY865" s="1"/>
      <c r="JUZ865" s="1"/>
      <c r="JVA865" s="1"/>
      <c r="JVB865" s="1"/>
      <c r="JVC865" s="1"/>
      <c r="JVD865" s="1"/>
      <c r="JVE865" s="1"/>
      <c r="JVF865" s="1"/>
      <c r="JVG865" s="1"/>
      <c r="JVH865" s="1"/>
      <c r="JVI865" s="1"/>
      <c r="JVJ865" s="1"/>
      <c r="JVK865" s="1"/>
      <c r="JVL865" s="1"/>
      <c r="JVM865" s="1"/>
      <c r="JVN865" s="1"/>
      <c r="JVO865" s="1"/>
      <c r="JVP865" s="1"/>
      <c r="JVQ865" s="1"/>
      <c r="JVR865" s="1"/>
      <c r="JVS865" s="1"/>
      <c r="JVT865" s="1"/>
      <c r="JVU865" s="1"/>
      <c r="JVV865" s="1"/>
      <c r="JVW865" s="1"/>
      <c r="JVX865" s="1"/>
      <c r="JVY865" s="1"/>
      <c r="JVZ865" s="1"/>
      <c r="JWA865" s="1"/>
      <c r="JWB865" s="1"/>
      <c r="JWC865" s="1"/>
      <c r="JWD865" s="1"/>
      <c r="JWE865" s="1"/>
      <c r="JWF865" s="1"/>
      <c r="JWG865" s="1"/>
      <c r="JWH865" s="1"/>
      <c r="JWI865" s="1"/>
      <c r="JWJ865" s="1"/>
      <c r="JWK865" s="1"/>
      <c r="JWL865" s="1"/>
      <c r="JWM865" s="1"/>
      <c r="JWN865" s="1"/>
      <c r="JWO865" s="1"/>
      <c r="JWP865" s="1"/>
      <c r="JWQ865" s="1"/>
      <c r="JWR865" s="1"/>
      <c r="JWS865" s="1"/>
      <c r="JWT865" s="1"/>
      <c r="JWU865" s="1"/>
      <c r="JWV865" s="1"/>
      <c r="JWW865" s="1"/>
      <c r="JWX865" s="1"/>
      <c r="JWY865" s="1"/>
      <c r="JWZ865" s="1"/>
      <c r="JXA865" s="1"/>
      <c r="JXB865" s="1"/>
      <c r="JXC865" s="1"/>
      <c r="JXD865" s="1"/>
      <c r="JXE865" s="1"/>
      <c r="JXF865" s="1"/>
      <c r="JXG865" s="1"/>
      <c r="JXH865" s="1"/>
      <c r="JXI865" s="1"/>
      <c r="JXJ865" s="1"/>
      <c r="JXK865" s="1"/>
      <c r="JXL865" s="1"/>
      <c r="JXM865" s="1"/>
      <c r="JXN865" s="1"/>
      <c r="JXO865" s="1"/>
      <c r="JXP865" s="1"/>
      <c r="JXQ865" s="1"/>
      <c r="JXR865" s="1"/>
      <c r="JXS865" s="1"/>
      <c r="JXT865" s="1"/>
      <c r="JXU865" s="1"/>
      <c r="JXV865" s="1"/>
      <c r="JXW865" s="1"/>
      <c r="JXX865" s="1"/>
      <c r="JXY865" s="1"/>
      <c r="JXZ865" s="1"/>
      <c r="JYA865" s="1"/>
      <c r="JYB865" s="1"/>
      <c r="JYC865" s="1"/>
      <c r="JYD865" s="1"/>
      <c r="JYE865" s="1"/>
      <c r="JYF865" s="1"/>
      <c r="JYG865" s="1"/>
      <c r="JYH865" s="1"/>
      <c r="JYI865" s="1"/>
      <c r="JYJ865" s="1"/>
      <c r="JYK865" s="1"/>
      <c r="JYL865" s="1"/>
      <c r="JYM865" s="1"/>
      <c r="JYN865" s="1"/>
      <c r="JYO865" s="1"/>
      <c r="JYP865" s="1"/>
      <c r="JYQ865" s="1"/>
      <c r="JYR865" s="1"/>
      <c r="JYS865" s="1"/>
      <c r="JYT865" s="1"/>
      <c r="JYU865" s="1"/>
      <c r="JYV865" s="1"/>
      <c r="JYW865" s="1"/>
      <c r="JYX865" s="1"/>
      <c r="JYY865" s="1"/>
      <c r="JYZ865" s="1"/>
      <c r="JZA865" s="1"/>
      <c r="JZB865" s="1"/>
      <c r="JZC865" s="1"/>
      <c r="JZD865" s="1"/>
      <c r="JZE865" s="1"/>
      <c r="JZF865" s="1"/>
      <c r="JZG865" s="1"/>
      <c r="JZH865" s="1"/>
      <c r="JZI865" s="1"/>
      <c r="JZJ865" s="1"/>
      <c r="JZK865" s="1"/>
      <c r="JZL865" s="1"/>
      <c r="JZM865" s="1"/>
      <c r="JZN865" s="1"/>
      <c r="JZO865" s="1"/>
      <c r="JZP865" s="1"/>
      <c r="JZQ865" s="1"/>
      <c r="JZR865" s="1"/>
      <c r="JZS865" s="1"/>
      <c r="JZT865" s="1"/>
      <c r="JZU865" s="1"/>
      <c r="JZV865" s="1"/>
      <c r="JZW865" s="1"/>
      <c r="JZX865" s="1"/>
      <c r="JZY865" s="1"/>
      <c r="JZZ865" s="1"/>
      <c r="KAA865" s="1"/>
      <c r="KAB865" s="1"/>
      <c r="KAC865" s="1"/>
      <c r="KAD865" s="1"/>
      <c r="KAE865" s="1"/>
      <c r="KAF865" s="1"/>
      <c r="KAG865" s="1"/>
      <c r="KAH865" s="1"/>
      <c r="KAI865" s="1"/>
      <c r="KAJ865" s="1"/>
      <c r="KAK865" s="1"/>
      <c r="KAL865" s="1"/>
      <c r="KAM865" s="1"/>
      <c r="KAN865" s="1"/>
      <c r="KAO865" s="1"/>
      <c r="KAP865" s="1"/>
      <c r="KAQ865" s="1"/>
      <c r="KAR865" s="1"/>
      <c r="KAS865" s="1"/>
      <c r="KAT865" s="1"/>
      <c r="KAU865" s="1"/>
      <c r="KAV865" s="1"/>
      <c r="KAW865" s="1"/>
      <c r="KAX865" s="1"/>
      <c r="KAY865" s="1"/>
      <c r="KAZ865" s="1"/>
      <c r="KBA865" s="1"/>
      <c r="KBB865" s="1"/>
      <c r="KBC865" s="1"/>
      <c r="KBD865" s="1"/>
      <c r="KBE865" s="1"/>
      <c r="KBF865" s="1"/>
      <c r="KBG865" s="1"/>
      <c r="KBH865" s="1"/>
      <c r="KBI865" s="1"/>
      <c r="KBJ865" s="1"/>
      <c r="KBK865" s="1"/>
      <c r="KBL865" s="1"/>
      <c r="KBM865" s="1"/>
      <c r="KBN865" s="1"/>
      <c r="KBO865" s="1"/>
      <c r="KBP865" s="1"/>
      <c r="KBQ865" s="1"/>
      <c r="KBR865" s="1"/>
      <c r="KBS865" s="1"/>
      <c r="KBT865" s="1"/>
      <c r="KBU865" s="1"/>
      <c r="KBV865" s="1"/>
      <c r="KBW865" s="1"/>
      <c r="KBX865" s="1"/>
      <c r="KBY865" s="1"/>
      <c r="KBZ865" s="1"/>
      <c r="KCA865" s="1"/>
      <c r="KCB865" s="1"/>
      <c r="KCC865" s="1"/>
      <c r="KCD865" s="1"/>
      <c r="KCE865" s="1"/>
      <c r="KCF865" s="1"/>
      <c r="KCG865" s="1"/>
      <c r="KCH865" s="1"/>
      <c r="KCI865" s="1"/>
      <c r="KCJ865" s="1"/>
      <c r="KCK865" s="1"/>
      <c r="KCL865" s="1"/>
      <c r="KCM865" s="1"/>
      <c r="KCN865" s="1"/>
      <c r="KCO865" s="1"/>
      <c r="KCP865" s="1"/>
      <c r="KCQ865" s="1"/>
      <c r="KCR865" s="1"/>
      <c r="KCS865" s="1"/>
      <c r="KCT865" s="1"/>
      <c r="KCU865" s="1"/>
      <c r="KCV865" s="1"/>
      <c r="KCW865" s="1"/>
      <c r="KCX865" s="1"/>
      <c r="KCY865" s="1"/>
      <c r="KCZ865" s="1"/>
      <c r="KDA865" s="1"/>
      <c r="KDB865" s="1"/>
      <c r="KDC865" s="1"/>
      <c r="KDD865" s="1"/>
      <c r="KDE865" s="1"/>
      <c r="KDF865" s="1"/>
      <c r="KDG865" s="1"/>
      <c r="KDH865" s="1"/>
      <c r="KDI865" s="1"/>
      <c r="KDJ865" s="1"/>
      <c r="KDK865" s="1"/>
      <c r="KDL865" s="1"/>
      <c r="KDM865" s="1"/>
      <c r="KDN865" s="1"/>
      <c r="KDO865" s="1"/>
      <c r="KDP865" s="1"/>
      <c r="KDQ865" s="1"/>
      <c r="KDR865" s="1"/>
      <c r="KDS865" s="1"/>
      <c r="KDT865" s="1"/>
      <c r="KDU865" s="1"/>
      <c r="KDV865" s="1"/>
      <c r="KDW865" s="1"/>
      <c r="KDX865" s="1"/>
      <c r="KDY865" s="1"/>
      <c r="KDZ865" s="1"/>
      <c r="KEA865" s="1"/>
      <c r="KEB865" s="1"/>
      <c r="KEC865" s="1"/>
      <c r="KED865" s="1"/>
      <c r="KEE865" s="1"/>
      <c r="KEF865" s="1"/>
      <c r="KEG865" s="1"/>
      <c r="KEH865" s="1"/>
      <c r="KEI865" s="1"/>
      <c r="KEJ865" s="1"/>
      <c r="KEK865" s="1"/>
      <c r="KEL865" s="1"/>
      <c r="KEM865" s="1"/>
      <c r="KEN865" s="1"/>
      <c r="KEO865" s="1"/>
      <c r="KEP865" s="1"/>
      <c r="KEQ865" s="1"/>
      <c r="KER865" s="1"/>
      <c r="KES865" s="1"/>
      <c r="KET865" s="1"/>
      <c r="KEU865" s="1"/>
      <c r="KEV865" s="1"/>
      <c r="KEW865" s="1"/>
      <c r="KEX865" s="1"/>
      <c r="KEY865" s="1"/>
      <c r="KEZ865" s="1"/>
      <c r="KFA865" s="1"/>
      <c r="KFB865" s="1"/>
      <c r="KFC865" s="1"/>
      <c r="KFD865" s="1"/>
      <c r="KFE865" s="1"/>
      <c r="KFF865" s="1"/>
      <c r="KFG865" s="1"/>
      <c r="KFH865" s="1"/>
      <c r="KFI865" s="1"/>
      <c r="KFJ865" s="1"/>
      <c r="KFK865" s="1"/>
      <c r="KFL865" s="1"/>
      <c r="KFM865" s="1"/>
      <c r="KFN865" s="1"/>
      <c r="KFO865" s="1"/>
      <c r="KFP865" s="1"/>
      <c r="KFQ865" s="1"/>
      <c r="KFR865" s="1"/>
      <c r="KFS865" s="1"/>
      <c r="KFT865" s="1"/>
      <c r="KFU865" s="1"/>
      <c r="KFV865" s="1"/>
      <c r="KFW865" s="1"/>
      <c r="KFX865" s="1"/>
      <c r="KFY865" s="1"/>
      <c r="KFZ865" s="1"/>
      <c r="KGA865" s="1"/>
      <c r="KGB865" s="1"/>
      <c r="KGC865" s="1"/>
      <c r="KGD865" s="1"/>
      <c r="KGE865" s="1"/>
      <c r="KGF865" s="1"/>
      <c r="KGG865" s="1"/>
      <c r="KGH865" s="1"/>
      <c r="KGI865" s="1"/>
      <c r="KGJ865" s="1"/>
      <c r="KGK865" s="1"/>
      <c r="KGL865" s="1"/>
      <c r="KGM865" s="1"/>
      <c r="KGN865" s="1"/>
      <c r="KGO865" s="1"/>
      <c r="KGP865" s="1"/>
      <c r="KGQ865" s="1"/>
      <c r="KGR865" s="1"/>
      <c r="KGS865" s="1"/>
      <c r="KGT865" s="1"/>
      <c r="KGU865" s="1"/>
      <c r="KGV865" s="1"/>
      <c r="KGW865" s="1"/>
      <c r="KGX865" s="1"/>
      <c r="KGY865" s="1"/>
      <c r="KGZ865" s="1"/>
      <c r="KHA865" s="1"/>
      <c r="KHB865" s="1"/>
      <c r="KHC865" s="1"/>
      <c r="KHD865" s="1"/>
      <c r="KHE865" s="1"/>
      <c r="KHF865" s="1"/>
      <c r="KHG865" s="1"/>
      <c r="KHH865" s="1"/>
      <c r="KHI865" s="1"/>
      <c r="KHJ865" s="1"/>
      <c r="KHK865" s="1"/>
      <c r="KHL865" s="1"/>
      <c r="KHM865" s="1"/>
      <c r="KHN865" s="1"/>
      <c r="KHO865" s="1"/>
      <c r="KHP865" s="1"/>
      <c r="KHQ865" s="1"/>
      <c r="KHR865" s="1"/>
      <c r="KHS865" s="1"/>
      <c r="KHT865" s="1"/>
      <c r="KHU865" s="1"/>
      <c r="KHV865" s="1"/>
      <c r="KHW865" s="1"/>
      <c r="KHX865" s="1"/>
      <c r="KHY865" s="1"/>
      <c r="KHZ865" s="1"/>
      <c r="KIA865" s="1"/>
      <c r="KIB865" s="1"/>
      <c r="KIC865" s="1"/>
      <c r="KID865" s="1"/>
      <c r="KIE865" s="1"/>
      <c r="KIF865" s="1"/>
      <c r="KIG865" s="1"/>
      <c r="KIH865" s="1"/>
      <c r="KII865" s="1"/>
      <c r="KIJ865" s="1"/>
      <c r="KIK865" s="1"/>
      <c r="KIL865" s="1"/>
      <c r="KIM865" s="1"/>
      <c r="KIN865" s="1"/>
      <c r="KIO865" s="1"/>
      <c r="KIP865" s="1"/>
      <c r="KIQ865" s="1"/>
      <c r="KIR865" s="1"/>
      <c r="KIS865" s="1"/>
      <c r="KIT865" s="1"/>
      <c r="KIU865" s="1"/>
      <c r="KIV865" s="1"/>
      <c r="KIW865" s="1"/>
      <c r="KIX865" s="1"/>
      <c r="KIY865" s="1"/>
      <c r="KIZ865" s="1"/>
      <c r="KJA865" s="1"/>
      <c r="KJB865" s="1"/>
      <c r="KJC865" s="1"/>
      <c r="KJD865" s="1"/>
      <c r="KJE865" s="1"/>
      <c r="KJF865" s="1"/>
      <c r="KJG865" s="1"/>
      <c r="KJH865" s="1"/>
      <c r="KJI865" s="1"/>
      <c r="KJJ865" s="1"/>
      <c r="KJK865" s="1"/>
      <c r="KJL865" s="1"/>
      <c r="KJM865" s="1"/>
      <c r="KJN865" s="1"/>
      <c r="KJO865" s="1"/>
      <c r="KJP865" s="1"/>
      <c r="KJQ865" s="1"/>
      <c r="KJR865" s="1"/>
      <c r="KJS865" s="1"/>
      <c r="KJT865" s="1"/>
      <c r="KJU865" s="1"/>
      <c r="KJV865" s="1"/>
      <c r="KJW865" s="1"/>
      <c r="KJX865" s="1"/>
      <c r="KJY865" s="1"/>
      <c r="KJZ865" s="1"/>
      <c r="KKA865" s="1"/>
      <c r="KKB865" s="1"/>
      <c r="KKC865" s="1"/>
      <c r="KKD865" s="1"/>
      <c r="KKE865" s="1"/>
      <c r="KKF865" s="1"/>
      <c r="KKG865" s="1"/>
      <c r="KKH865" s="1"/>
      <c r="KKI865" s="1"/>
      <c r="KKJ865" s="1"/>
      <c r="KKK865" s="1"/>
      <c r="KKL865" s="1"/>
      <c r="KKM865" s="1"/>
      <c r="KKN865" s="1"/>
      <c r="KKO865" s="1"/>
      <c r="KKP865" s="1"/>
      <c r="KKQ865" s="1"/>
      <c r="KKR865" s="1"/>
      <c r="KKS865" s="1"/>
      <c r="KKT865" s="1"/>
      <c r="KKU865" s="1"/>
      <c r="KKV865" s="1"/>
      <c r="KKW865" s="1"/>
      <c r="KKX865" s="1"/>
      <c r="KKY865" s="1"/>
      <c r="KKZ865" s="1"/>
      <c r="KLA865" s="1"/>
      <c r="KLB865" s="1"/>
      <c r="KLC865" s="1"/>
      <c r="KLD865" s="1"/>
      <c r="KLE865" s="1"/>
      <c r="KLF865" s="1"/>
      <c r="KLG865" s="1"/>
      <c r="KLH865" s="1"/>
      <c r="KLI865" s="1"/>
      <c r="KLJ865" s="1"/>
      <c r="KLK865" s="1"/>
      <c r="KLL865" s="1"/>
      <c r="KLM865" s="1"/>
      <c r="KLN865" s="1"/>
      <c r="KLO865" s="1"/>
      <c r="KLP865" s="1"/>
      <c r="KLQ865" s="1"/>
      <c r="KLR865" s="1"/>
      <c r="KLS865" s="1"/>
      <c r="KLT865" s="1"/>
      <c r="KLU865" s="1"/>
      <c r="KLV865" s="1"/>
      <c r="KLW865" s="1"/>
      <c r="KLX865" s="1"/>
      <c r="KLY865" s="1"/>
      <c r="KLZ865" s="1"/>
      <c r="KMA865" s="1"/>
      <c r="KMB865" s="1"/>
      <c r="KMC865" s="1"/>
      <c r="KMD865" s="1"/>
      <c r="KME865" s="1"/>
      <c r="KMF865" s="1"/>
      <c r="KMG865" s="1"/>
      <c r="KMH865" s="1"/>
      <c r="KMI865" s="1"/>
      <c r="KMJ865" s="1"/>
      <c r="KMK865" s="1"/>
      <c r="KML865" s="1"/>
      <c r="KMM865" s="1"/>
      <c r="KMN865" s="1"/>
      <c r="KMO865" s="1"/>
      <c r="KMP865" s="1"/>
      <c r="KMQ865" s="1"/>
      <c r="KMR865" s="1"/>
      <c r="KMS865" s="1"/>
      <c r="KMT865" s="1"/>
      <c r="KMU865" s="1"/>
      <c r="KMV865" s="1"/>
      <c r="KMW865" s="1"/>
      <c r="KMX865" s="1"/>
      <c r="KMY865" s="1"/>
      <c r="KMZ865" s="1"/>
      <c r="KNA865" s="1"/>
      <c r="KNB865" s="1"/>
      <c r="KNC865" s="1"/>
      <c r="KND865" s="1"/>
      <c r="KNE865" s="1"/>
      <c r="KNF865" s="1"/>
      <c r="KNG865" s="1"/>
      <c r="KNH865" s="1"/>
      <c r="KNI865" s="1"/>
      <c r="KNJ865" s="1"/>
      <c r="KNK865" s="1"/>
      <c r="KNL865" s="1"/>
      <c r="KNM865" s="1"/>
      <c r="KNN865" s="1"/>
      <c r="KNO865" s="1"/>
      <c r="KNP865" s="1"/>
      <c r="KNQ865" s="1"/>
      <c r="KNR865" s="1"/>
      <c r="KNS865" s="1"/>
      <c r="KNT865" s="1"/>
      <c r="KNU865" s="1"/>
      <c r="KNV865" s="1"/>
      <c r="KNW865" s="1"/>
      <c r="KNX865" s="1"/>
      <c r="KNY865" s="1"/>
      <c r="KNZ865" s="1"/>
      <c r="KOA865" s="1"/>
      <c r="KOB865" s="1"/>
      <c r="KOC865" s="1"/>
      <c r="KOD865" s="1"/>
      <c r="KOE865" s="1"/>
      <c r="KOF865" s="1"/>
      <c r="KOG865" s="1"/>
      <c r="KOH865" s="1"/>
      <c r="KOI865" s="1"/>
      <c r="KOJ865" s="1"/>
      <c r="KOK865" s="1"/>
      <c r="KOL865" s="1"/>
      <c r="KOM865" s="1"/>
      <c r="KON865" s="1"/>
      <c r="KOO865" s="1"/>
      <c r="KOP865" s="1"/>
      <c r="KOQ865" s="1"/>
      <c r="KOR865" s="1"/>
      <c r="KOS865" s="1"/>
      <c r="KOT865" s="1"/>
      <c r="KOU865" s="1"/>
      <c r="KOV865" s="1"/>
      <c r="KOW865" s="1"/>
      <c r="KOX865" s="1"/>
      <c r="KOY865" s="1"/>
      <c r="KOZ865" s="1"/>
      <c r="KPA865" s="1"/>
      <c r="KPB865" s="1"/>
      <c r="KPC865" s="1"/>
      <c r="KPD865" s="1"/>
      <c r="KPE865" s="1"/>
      <c r="KPF865" s="1"/>
      <c r="KPG865" s="1"/>
      <c r="KPH865" s="1"/>
      <c r="KPI865" s="1"/>
      <c r="KPJ865" s="1"/>
      <c r="KPK865" s="1"/>
      <c r="KPL865" s="1"/>
      <c r="KPM865" s="1"/>
      <c r="KPN865" s="1"/>
      <c r="KPO865" s="1"/>
      <c r="KPP865" s="1"/>
      <c r="KPQ865" s="1"/>
      <c r="KPR865" s="1"/>
      <c r="KPS865" s="1"/>
      <c r="KPT865" s="1"/>
      <c r="KPU865" s="1"/>
      <c r="KPV865" s="1"/>
      <c r="KPW865" s="1"/>
      <c r="KPX865" s="1"/>
      <c r="KPY865" s="1"/>
      <c r="KPZ865" s="1"/>
      <c r="KQA865" s="1"/>
      <c r="KQB865" s="1"/>
      <c r="KQC865" s="1"/>
      <c r="KQD865" s="1"/>
      <c r="KQE865" s="1"/>
      <c r="KQF865" s="1"/>
      <c r="KQG865" s="1"/>
      <c r="KQH865" s="1"/>
      <c r="KQI865" s="1"/>
      <c r="KQJ865" s="1"/>
      <c r="KQK865" s="1"/>
      <c r="KQL865" s="1"/>
      <c r="KQM865" s="1"/>
      <c r="KQN865" s="1"/>
      <c r="KQO865" s="1"/>
      <c r="KQP865" s="1"/>
      <c r="KQQ865" s="1"/>
      <c r="KQR865" s="1"/>
      <c r="KQS865" s="1"/>
      <c r="KQT865" s="1"/>
      <c r="KQU865" s="1"/>
      <c r="KQV865" s="1"/>
      <c r="KQW865" s="1"/>
      <c r="KQX865" s="1"/>
      <c r="KQY865" s="1"/>
      <c r="KQZ865" s="1"/>
      <c r="KRA865" s="1"/>
      <c r="KRB865" s="1"/>
      <c r="KRC865" s="1"/>
      <c r="KRD865" s="1"/>
      <c r="KRE865" s="1"/>
      <c r="KRF865" s="1"/>
      <c r="KRG865" s="1"/>
      <c r="KRH865" s="1"/>
      <c r="KRI865" s="1"/>
      <c r="KRJ865" s="1"/>
      <c r="KRK865" s="1"/>
      <c r="KRL865" s="1"/>
      <c r="KRM865" s="1"/>
      <c r="KRN865" s="1"/>
      <c r="KRO865" s="1"/>
      <c r="KRP865" s="1"/>
      <c r="KRQ865" s="1"/>
      <c r="KRR865" s="1"/>
      <c r="KRS865" s="1"/>
      <c r="KRT865" s="1"/>
      <c r="KRU865" s="1"/>
      <c r="KRV865" s="1"/>
      <c r="KRW865" s="1"/>
      <c r="KRX865" s="1"/>
      <c r="KRY865" s="1"/>
      <c r="KRZ865" s="1"/>
      <c r="KSA865" s="1"/>
      <c r="KSB865" s="1"/>
      <c r="KSC865" s="1"/>
      <c r="KSD865" s="1"/>
      <c r="KSE865" s="1"/>
      <c r="KSF865" s="1"/>
      <c r="KSG865" s="1"/>
      <c r="KSH865" s="1"/>
      <c r="KSI865" s="1"/>
      <c r="KSJ865" s="1"/>
      <c r="KSK865" s="1"/>
      <c r="KSL865" s="1"/>
      <c r="KSM865" s="1"/>
      <c r="KSN865" s="1"/>
      <c r="KSO865" s="1"/>
      <c r="KSP865" s="1"/>
      <c r="KSQ865" s="1"/>
      <c r="KSR865" s="1"/>
      <c r="KSS865" s="1"/>
      <c r="KST865" s="1"/>
      <c r="KSU865" s="1"/>
      <c r="KSV865" s="1"/>
      <c r="KSW865" s="1"/>
      <c r="KSX865" s="1"/>
      <c r="KSY865" s="1"/>
      <c r="KSZ865" s="1"/>
      <c r="KTA865" s="1"/>
      <c r="KTB865" s="1"/>
      <c r="KTC865" s="1"/>
      <c r="KTD865" s="1"/>
      <c r="KTE865" s="1"/>
      <c r="KTF865" s="1"/>
      <c r="KTG865" s="1"/>
      <c r="KTH865" s="1"/>
      <c r="KTI865" s="1"/>
      <c r="KTJ865" s="1"/>
      <c r="KTK865" s="1"/>
      <c r="KTL865" s="1"/>
      <c r="KTM865" s="1"/>
      <c r="KTN865" s="1"/>
      <c r="KTO865" s="1"/>
      <c r="KTP865" s="1"/>
      <c r="KTQ865" s="1"/>
      <c r="KTR865" s="1"/>
      <c r="KTS865" s="1"/>
      <c r="KTT865" s="1"/>
      <c r="KTU865" s="1"/>
      <c r="KTV865" s="1"/>
      <c r="KTW865" s="1"/>
      <c r="KTX865" s="1"/>
      <c r="KTY865" s="1"/>
      <c r="KTZ865" s="1"/>
      <c r="KUA865" s="1"/>
      <c r="KUB865" s="1"/>
      <c r="KUC865" s="1"/>
      <c r="KUD865" s="1"/>
      <c r="KUE865" s="1"/>
      <c r="KUF865" s="1"/>
      <c r="KUG865" s="1"/>
      <c r="KUH865" s="1"/>
      <c r="KUI865" s="1"/>
      <c r="KUJ865" s="1"/>
      <c r="KUK865" s="1"/>
      <c r="KUL865" s="1"/>
      <c r="KUM865" s="1"/>
      <c r="KUN865" s="1"/>
      <c r="KUO865" s="1"/>
      <c r="KUP865" s="1"/>
      <c r="KUQ865" s="1"/>
      <c r="KUR865" s="1"/>
      <c r="KUS865" s="1"/>
      <c r="KUT865" s="1"/>
      <c r="KUU865" s="1"/>
      <c r="KUV865" s="1"/>
      <c r="KUW865" s="1"/>
      <c r="KUX865" s="1"/>
      <c r="KUY865" s="1"/>
      <c r="KUZ865" s="1"/>
      <c r="KVA865" s="1"/>
      <c r="KVB865" s="1"/>
      <c r="KVC865" s="1"/>
      <c r="KVD865" s="1"/>
      <c r="KVE865" s="1"/>
      <c r="KVF865" s="1"/>
      <c r="KVG865" s="1"/>
      <c r="KVH865" s="1"/>
      <c r="KVI865" s="1"/>
      <c r="KVJ865" s="1"/>
      <c r="KVK865" s="1"/>
      <c r="KVL865" s="1"/>
      <c r="KVM865" s="1"/>
      <c r="KVN865" s="1"/>
      <c r="KVO865" s="1"/>
      <c r="KVP865" s="1"/>
      <c r="KVQ865" s="1"/>
      <c r="KVR865" s="1"/>
      <c r="KVS865" s="1"/>
      <c r="KVT865" s="1"/>
      <c r="KVU865" s="1"/>
      <c r="KVV865" s="1"/>
      <c r="KVW865" s="1"/>
      <c r="KVX865" s="1"/>
      <c r="KVY865" s="1"/>
      <c r="KVZ865" s="1"/>
      <c r="KWA865" s="1"/>
      <c r="KWB865" s="1"/>
      <c r="KWC865" s="1"/>
      <c r="KWD865" s="1"/>
      <c r="KWE865" s="1"/>
      <c r="KWF865" s="1"/>
      <c r="KWG865" s="1"/>
      <c r="KWH865" s="1"/>
      <c r="KWI865" s="1"/>
      <c r="KWJ865" s="1"/>
      <c r="KWK865" s="1"/>
      <c r="KWL865" s="1"/>
      <c r="KWM865" s="1"/>
      <c r="KWN865" s="1"/>
      <c r="KWO865" s="1"/>
      <c r="KWP865" s="1"/>
      <c r="KWQ865" s="1"/>
      <c r="KWR865" s="1"/>
      <c r="KWS865" s="1"/>
      <c r="KWT865" s="1"/>
      <c r="KWU865" s="1"/>
      <c r="KWV865" s="1"/>
      <c r="KWW865" s="1"/>
      <c r="KWX865" s="1"/>
      <c r="KWY865" s="1"/>
      <c r="KWZ865" s="1"/>
      <c r="KXA865" s="1"/>
      <c r="KXB865" s="1"/>
      <c r="KXC865" s="1"/>
      <c r="KXD865" s="1"/>
      <c r="KXE865" s="1"/>
      <c r="KXF865" s="1"/>
      <c r="KXG865" s="1"/>
      <c r="KXH865" s="1"/>
      <c r="KXI865" s="1"/>
      <c r="KXJ865" s="1"/>
      <c r="KXK865" s="1"/>
      <c r="KXL865" s="1"/>
      <c r="KXM865" s="1"/>
      <c r="KXN865" s="1"/>
      <c r="KXO865" s="1"/>
      <c r="KXP865" s="1"/>
      <c r="KXQ865" s="1"/>
      <c r="KXR865" s="1"/>
      <c r="KXS865" s="1"/>
      <c r="KXT865" s="1"/>
      <c r="KXU865" s="1"/>
      <c r="KXV865" s="1"/>
      <c r="KXW865" s="1"/>
      <c r="KXX865" s="1"/>
      <c r="KXY865" s="1"/>
      <c r="KXZ865" s="1"/>
      <c r="KYA865" s="1"/>
      <c r="KYB865" s="1"/>
      <c r="KYC865" s="1"/>
      <c r="KYD865" s="1"/>
      <c r="KYE865" s="1"/>
      <c r="KYF865" s="1"/>
      <c r="KYG865" s="1"/>
      <c r="KYH865" s="1"/>
      <c r="KYI865" s="1"/>
      <c r="KYJ865" s="1"/>
      <c r="KYK865" s="1"/>
      <c r="KYL865" s="1"/>
      <c r="KYM865" s="1"/>
      <c r="KYN865" s="1"/>
      <c r="KYO865" s="1"/>
      <c r="KYP865" s="1"/>
      <c r="KYQ865" s="1"/>
      <c r="KYR865" s="1"/>
      <c r="KYS865" s="1"/>
      <c r="KYT865" s="1"/>
      <c r="KYU865" s="1"/>
      <c r="KYV865" s="1"/>
      <c r="KYW865" s="1"/>
      <c r="KYX865" s="1"/>
      <c r="KYY865" s="1"/>
      <c r="KYZ865" s="1"/>
      <c r="KZA865" s="1"/>
      <c r="KZB865" s="1"/>
      <c r="KZC865" s="1"/>
      <c r="KZD865" s="1"/>
      <c r="KZE865" s="1"/>
      <c r="KZF865" s="1"/>
      <c r="KZG865" s="1"/>
      <c r="KZH865" s="1"/>
      <c r="KZI865" s="1"/>
      <c r="KZJ865" s="1"/>
      <c r="KZK865" s="1"/>
      <c r="KZL865" s="1"/>
      <c r="KZM865" s="1"/>
      <c r="KZN865" s="1"/>
      <c r="KZO865" s="1"/>
      <c r="KZP865" s="1"/>
      <c r="KZQ865" s="1"/>
      <c r="KZR865" s="1"/>
      <c r="KZS865" s="1"/>
      <c r="KZT865" s="1"/>
      <c r="KZU865" s="1"/>
      <c r="KZV865" s="1"/>
      <c r="KZW865" s="1"/>
      <c r="KZX865" s="1"/>
      <c r="KZY865" s="1"/>
      <c r="KZZ865" s="1"/>
      <c r="LAA865" s="1"/>
      <c r="LAB865" s="1"/>
      <c r="LAC865" s="1"/>
      <c r="LAD865" s="1"/>
      <c r="LAE865" s="1"/>
      <c r="LAF865" s="1"/>
      <c r="LAG865" s="1"/>
      <c r="LAH865" s="1"/>
      <c r="LAI865" s="1"/>
      <c r="LAJ865" s="1"/>
      <c r="LAK865" s="1"/>
      <c r="LAL865" s="1"/>
      <c r="LAM865" s="1"/>
      <c r="LAN865" s="1"/>
      <c r="LAO865" s="1"/>
      <c r="LAP865" s="1"/>
      <c r="LAQ865" s="1"/>
      <c r="LAR865" s="1"/>
      <c r="LAS865" s="1"/>
      <c r="LAT865" s="1"/>
      <c r="LAU865" s="1"/>
      <c r="LAV865" s="1"/>
      <c r="LAW865" s="1"/>
      <c r="LAX865" s="1"/>
      <c r="LAY865" s="1"/>
      <c r="LAZ865" s="1"/>
      <c r="LBA865" s="1"/>
      <c r="LBB865" s="1"/>
      <c r="LBC865" s="1"/>
      <c r="LBD865" s="1"/>
      <c r="LBE865" s="1"/>
      <c r="LBF865" s="1"/>
      <c r="LBG865" s="1"/>
      <c r="LBH865" s="1"/>
      <c r="LBI865" s="1"/>
      <c r="LBJ865" s="1"/>
      <c r="LBK865" s="1"/>
      <c r="LBL865" s="1"/>
      <c r="LBM865" s="1"/>
      <c r="LBN865" s="1"/>
      <c r="LBO865" s="1"/>
      <c r="LBP865" s="1"/>
      <c r="LBQ865" s="1"/>
      <c r="LBR865" s="1"/>
      <c r="LBS865" s="1"/>
      <c r="LBT865" s="1"/>
      <c r="LBU865" s="1"/>
      <c r="LBV865" s="1"/>
      <c r="LBW865" s="1"/>
      <c r="LBX865" s="1"/>
      <c r="LBY865" s="1"/>
      <c r="LBZ865" s="1"/>
      <c r="LCA865" s="1"/>
      <c r="LCB865" s="1"/>
      <c r="LCC865" s="1"/>
      <c r="LCD865" s="1"/>
      <c r="LCE865" s="1"/>
      <c r="LCF865" s="1"/>
      <c r="LCG865" s="1"/>
      <c r="LCH865" s="1"/>
      <c r="LCI865" s="1"/>
      <c r="LCJ865" s="1"/>
      <c r="LCK865" s="1"/>
      <c r="LCL865" s="1"/>
      <c r="LCM865" s="1"/>
      <c r="LCN865" s="1"/>
      <c r="LCO865" s="1"/>
      <c r="LCP865" s="1"/>
      <c r="LCQ865" s="1"/>
      <c r="LCR865" s="1"/>
      <c r="LCS865" s="1"/>
      <c r="LCT865" s="1"/>
      <c r="LCU865" s="1"/>
      <c r="LCV865" s="1"/>
      <c r="LCW865" s="1"/>
      <c r="LCX865" s="1"/>
      <c r="LCY865" s="1"/>
      <c r="LCZ865" s="1"/>
      <c r="LDA865" s="1"/>
      <c r="LDB865" s="1"/>
      <c r="LDC865" s="1"/>
      <c r="LDD865" s="1"/>
      <c r="LDE865" s="1"/>
      <c r="LDF865" s="1"/>
      <c r="LDG865" s="1"/>
      <c r="LDH865" s="1"/>
      <c r="LDI865" s="1"/>
      <c r="LDJ865" s="1"/>
      <c r="LDK865" s="1"/>
      <c r="LDL865" s="1"/>
      <c r="LDM865" s="1"/>
      <c r="LDN865" s="1"/>
      <c r="LDO865" s="1"/>
      <c r="LDP865" s="1"/>
      <c r="LDQ865" s="1"/>
      <c r="LDR865" s="1"/>
      <c r="LDS865" s="1"/>
      <c r="LDT865" s="1"/>
      <c r="LDU865" s="1"/>
      <c r="LDV865" s="1"/>
      <c r="LDW865" s="1"/>
      <c r="LDX865" s="1"/>
      <c r="LDY865" s="1"/>
      <c r="LDZ865" s="1"/>
      <c r="LEA865" s="1"/>
      <c r="LEB865" s="1"/>
      <c r="LEC865" s="1"/>
      <c r="LED865" s="1"/>
      <c r="LEE865" s="1"/>
      <c r="LEF865" s="1"/>
      <c r="LEG865" s="1"/>
      <c r="LEH865" s="1"/>
      <c r="LEI865" s="1"/>
      <c r="LEJ865" s="1"/>
      <c r="LEK865" s="1"/>
      <c r="LEL865" s="1"/>
      <c r="LEM865" s="1"/>
      <c r="LEN865" s="1"/>
      <c r="LEO865" s="1"/>
      <c r="LEP865" s="1"/>
      <c r="LEQ865" s="1"/>
      <c r="LER865" s="1"/>
      <c r="LES865" s="1"/>
      <c r="LET865" s="1"/>
      <c r="LEU865" s="1"/>
      <c r="LEV865" s="1"/>
      <c r="LEW865" s="1"/>
      <c r="LEX865" s="1"/>
      <c r="LEY865" s="1"/>
      <c r="LEZ865" s="1"/>
      <c r="LFA865" s="1"/>
      <c r="LFB865" s="1"/>
      <c r="LFC865" s="1"/>
      <c r="LFD865" s="1"/>
      <c r="LFE865" s="1"/>
      <c r="LFF865" s="1"/>
      <c r="LFG865" s="1"/>
      <c r="LFH865" s="1"/>
      <c r="LFI865" s="1"/>
      <c r="LFJ865" s="1"/>
      <c r="LFK865" s="1"/>
      <c r="LFL865" s="1"/>
      <c r="LFM865" s="1"/>
      <c r="LFN865" s="1"/>
      <c r="LFO865" s="1"/>
      <c r="LFP865" s="1"/>
      <c r="LFQ865" s="1"/>
      <c r="LFR865" s="1"/>
      <c r="LFS865" s="1"/>
      <c r="LFT865" s="1"/>
      <c r="LFU865" s="1"/>
      <c r="LFV865" s="1"/>
      <c r="LFW865" s="1"/>
      <c r="LFX865" s="1"/>
      <c r="LFY865" s="1"/>
      <c r="LFZ865" s="1"/>
      <c r="LGA865" s="1"/>
      <c r="LGB865" s="1"/>
      <c r="LGC865" s="1"/>
      <c r="LGD865" s="1"/>
      <c r="LGE865" s="1"/>
      <c r="LGF865" s="1"/>
      <c r="LGG865" s="1"/>
      <c r="LGH865" s="1"/>
      <c r="LGI865" s="1"/>
      <c r="LGJ865" s="1"/>
      <c r="LGK865" s="1"/>
      <c r="LGL865" s="1"/>
      <c r="LGM865" s="1"/>
      <c r="LGN865" s="1"/>
      <c r="LGO865" s="1"/>
      <c r="LGP865" s="1"/>
      <c r="LGQ865" s="1"/>
      <c r="LGR865" s="1"/>
      <c r="LGS865" s="1"/>
      <c r="LGT865" s="1"/>
      <c r="LGU865" s="1"/>
      <c r="LGV865" s="1"/>
      <c r="LGW865" s="1"/>
      <c r="LGX865" s="1"/>
      <c r="LGY865" s="1"/>
      <c r="LGZ865" s="1"/>
      <c r="LHA865" s="1"/>
      <c r="LHB865" s="1"/>
      <c r="LHC865" s="1"/>
      <c r="LHD865" s="1"/>
      <c r="LHE865" s="1"/>
      <c r="LHF865" s="1"/>
      <c r="LHG865" s="1"/>
      <c r="LHH865" s="1"/>
      <c r="LHI865" s="1"/>
      <c r="LHJ865" s="1"/>
      <c r="LHK865" s="1"/>
      <c r="LHL865" s="1"/>
      <c r="LHM865" s="1"/>
      <c r="LHN865" s="1"/>
      <c r="LHO865" s="1"/>
      <c r="LHP865" s="1"/>
      <c r="LHQ865" s="1"/>
      <c r="LHR865" s="1"/>
      <c r="LHS865" s="1"/>
      <c r="LHT865" s="1"/>
      <c r="LHU865" s="1"/>
      <c r="LHV865" s="1"/>
      <c r="LHW865" s="1"/>
      <c r="LHX865" s="1"/>
      <c r="LHY865" s="1"/>
      <c r="LHZ865" s="1"/>
      <c r="LIA865" s="1"/>
      <c r="LIB865" s="1"/>
      <c r="LIC865" s="1"/>
      <c r="LID865" s="1"/>
      <c r="LIE865" s="1"/>
      <c r="LIF865" s="1"/>
      <c r="LIG865" s="1"/>
      <c r="LIH865" s="1"/>
      <c r="LII865" s="1"/>
      <c r="LIJ865" s="1"/>
      <c r="LIK865" s="1"/>
      <c r="LIL865" s="1"/>
      <c r="LIM865" s="1"/>
      <c r="LIN865" s="1"/>
      <c r="LIO865" s="1"/>
      <c r="LIP865" s="1"/>
      <c r="LIQ865" s="1"/>
      <c r="LIR865" s="1"/>
      <c r="LIS865" s="1"/>
      <c r="LIT865" s="1"/>
      <c r="LIU865" s="1"/>
      <c r="LIV865" s="1"/>
      <c r="LIW865" s="1"/>
      <c r="LIX865" s="1"/>
      <c r="LIY865" s="1"/>
      <c r="LIZ865" s="1"/>
      <c r="LJA865" s="1"/>
      <c r="LJB865" s="1"/>
      <c r="LJC865" s="1"/>
      <c r="LJD865" s="1"/>
      <c r="LJE865" s="1"/>
      <c r="LJF865" s="1"/>
      <c r="LJG865" s="1"/>
      <c r="LJH865" s="1"/>
      <c r="LJI865" s="1"/>
      <c r="LJJ865" s="1"/>
      <c r="LJK865" s="1"/>
      <c r="LJL865" s="1"/>
      <c r="LJM865" s="1"/>
      <c r="LJN865" s="1"/>
      <c r="LJO865" s="1"/>
      <c r="LJP865" s="1"/>
      <c r="LJQ865" s="1"/>
      <c r="LJR865" s="1"/>
      <c r="LJS865" s="1"/>
      <c r="LJT865" s="1"/>
      <c r="LJU865" s="1"/>
      <c r="LJV865" s="1"/>
      <c r="LJW865" s="1"/>
      <c r="LJX865" s="1"/>
      <c r="LJY865" s="1"/>
      <c r="LJZ865" s="1"/>
      <c r="LKA865" s="1"/>
      <c r="LKB865" s="1"/>
      <c r="LKC865" s="1"/>
      <c r="LKD865" s="1"/>
      <c r="LKE865" s="1"/>
      <c r="LKF865" s="1"/>
      <c r="LKG865" s="1"/>
      <c r="LKH865" s="1"/>
      <c r="LKI865" s="1"/>
      <c r="LKJ865" s="1"/>
      <c r="LKK865" s="1"/>
      <c r="LKL865" s="1"/>
      <c r="LKM865" s="1"/>
      <c r="LKN865" s="1"/>
      <c r="LKO865" s="1"/>
      <c r="LKP865" s="1"/>
      <c r="LKQ865" s="1"/>
      <c r="LKR865" s="1"/>
      <c r="LKS865" s="1"/>
      <c r="LKT865" s="1"/>
      <c r="LKU865" s="1"/>
      <c r="LKV865" s="1"/>
      <c r="LKW865" s="1"/>
      <c r="LKX865" s="1"/>
      <c r="LKY865" s="1"/>
      <c r="LKZ865" s="1"/>
      <c r="LLA865" s="1"/>
      <c r="LLB865" s="1"/>
      <c r="LLC865" s="1"/>
      <c r="LLD865" s="1"/>
      <c r="LLE865" s="1"/>
      <c r="LLF865" s="1"/>
      <c r="LLG865" s="1"/>
      <c r="LLH865" s="1"/>
      <c r="LLI865" s="1"/>
      <c r="LLJ865" s="1"/>
      <c r="LLK865" s="1"/>
      <c r="LLL865" s="1"/>
      <c r="LLM865" s="1"/>
      <c r="LLN865" s="1"/>
      <c r="LLO865" s="1"/>
      <c r="LLP865" s="1"/>
      <c r="LLQ865" s="1"/>
      <c r="LLR865" s="1"/>
      <c r="LLS865" s="1"/>
      <c r="LLT865" s="1"/>
      <c r="LLU865" s="1"/>
      <c r="LLV865" s="1"/>
      <c r="LLW865" s="1"/>
      <c r="LLX865" s="1"/>
      <c r="LLY865" s="1"/>
      <c r="LLZ865" s="1"/>
      <c r="LMA865" s="1"/>
      <c r="LMB865" s="1"/>
      <c r="LMC865" s="1"/>
      <c r="LMD865" s="1"/>
      <c r="LME865" s="1"/>
      <c r="LMF865" s="1"/>
      <c r="LMG865" s="1"/>
      <c r="LMH865" s="1"/>
      <c r="LMI865" s="1"/>
      <c r="LMJ865" s="1"/>
      <c r="LMK865" s="1"/>
      <c r="LML865" s="1"/>
      <c r="LMM865" s="1"/>
      <c r="LMN865" s="1"/>
      <c r="LMO865" s="1"/>
      <c r="LMP865" s="1"/>
      <c r="LMQ865" s="1"/>
      <c r="LMR865" s="1"/>
      <c r="LMS865" s="1"/>
      <c r="LMT865" s="1"/>
      <c r="LMU865" s="1"/>
      <c r="LMV865" s="1"/>
      <c r="LMW865" s="1"/>
      <c r="LMX865" s="1"/>
      <c r="LMY865" s="1"/>
      <c r="LMZ865" s="1"/>
      <c r="LNA865" s="1"/>
      <c r="LNB865" s="1"/>
      <c r="LNC865" s="1"/>
      <c r="LND865" s="1"/>
      <c r="LNE865" s="1"/>
      <c r="LNF865" s="1"/>
      <c r="LNG865" s="1"/>
      <c r="LNH865" s="1"/>
      <c r="LNI865" s="1"/>
      <c r="LNJ865" s="1"/>
      <c r="LNK865" s="1"/>
      <c r="LNL865" s="1"/>
      <c r="LNM865" s="1"/>
      <c r="LNN865" s="1"/>
      <c r="LNO865" s="1"/>
      <c r="LNP865" s="1"/>
      <c r="LNQ865" s="1"/>
      <c r="LNR865" s="1"/>
      <c r="LNS865" s="1"/>
      <c r="LNT865" s="1"/>
      <c r="LNU865" s="1"/>
      <c r="LNV865" s="1"/>
      <c r="LNW865" s="1"/>
      <c r="LNX865" s="1"/>
      <c r="LNY865" s="1"/>
      <c r="LNZ865" s="1"/>
      <c r="LOA865" s="1"/>
      <c r="LOB865" s="1"/>
      <c r="LOC865" s="1"/>
      <c r="LOD865" s="1"/>
      <c r="LOE865" s="1"/>
      <c r="LOF865" s="1"/>
      <c r="LOG865" s="1"/>
      <c r="LOH865" s="1"/>
      <c r="LOI865" s="1"/>
      <c r="LOJ865" s="1"/>
      <c r="LOK865" s="1"/>
      <c r="LOL865" s="1"/>
      <c r="LOM865" s="1"/>
      <c r="LON865" s="1"/>
      <c r="LOO865" s="1"/>
      <c r="LOP865" s="1"/>
      <c r="LOQ865" s="1"/>
      <c r="LOR865" s="1"/>
      <c r="LOS865" s="1"/>
      <c r="LOT865" s="1"/>
      <c r="LOU865" s="1"/>
      <c r="LOV865" s="1"/>
      <c r="LOW865" s="1"/>
      <c r="LOX865" s="1"/>
      <c r="LOY865" s="1"/>
      <c r="LOZ865" s="1"/>
      <c r="LPA865" s="1"/>
      <c r="LPB865" s="1"/>
      <c r="LPC865" s="1"/>
      <c r="LPD865" s="1"/>
      <c r="LPE865" s="1"/>
      <c r="LPF865" s="1"/>
      <c r="LPG865" s="1"/>
      <c r="LPH865" s="1"/>
      <c r="LPI865" s="1"/>
      <c r="LPJ865" s="1"/>
      <c r="LPK865" s="1"/>
      <c r="LPL865" s="1"/>
      <c r="LPM865" s="1"/>
      <c r="LPN865" s="1"/>
      <c r="LPO865" s="1"/>
      <c r="LPP865" s="1"/>
      <c r="LPQ865" s="1"/>
      <c r="LPR865" s="1"/>
      <c r="LPS865" s="1"/>
      <c r="LPT865" s="1"/>
      <c r="LPU865" s="1"/>
      <c r="LPV865" s="1"/>
      <c r="LPW865" s="1"/>
      <c r="LPX865" s="1"/>
      <c r="LPY865" s="1"/>
      <c r="LPZ865" s="1"/>
      <c r="LQA865" s="1"/>
      <c r="LQB865" s="1"/>
      <c r="LQC865" s="1"/>
      <c r="LQD865" s="1"/>
      <c r="LQE865" s="1"/>
      <c r="LQF865" s="1"/>
      <c r="LQG865" s="1"/>
      <c r="LQH865" s="1"/>
      <c r="LQI865" s="1"/>
      <c r="LQJ865" s="1"/>
      <c r="LQK865" s="1"/>
      <c r="LQL865" s="1"/>
      <c r="LQM865" s="1"/>
      <c r="LQN865" s="1"/>
      <c r="LQO865" s="1"/>
      <c r="LQP865" s="1"/>
      <c r="LQQ865" s="1"/>
      <c r="LQR865" s="1"/>
      <c r="LQS865" s="1"/>
      <c r="LQT865" s="1"/>
      <c r="LQU865" s="1"/>
      <c r="LQV865" s="1"/>
      <c r="LQW865" s="1"/>
      <c r="LQX865" s="1"/>
      <c r="LQY865" s="1"/>
      <c r="LQZ865" s="1"/>
      <c r="LRA865" s="1"/>
      <c r="LRB865" s="1"/>
      <c r="LRC865" s="1"/>
      <c r="LRD865" s="1"/>
      <c r="LRE865" s="1"/>
      <c r="LRF865" s="1"/>
      <c r="LRG865" s="1"/>
      <c r="LRH865" s="1"/>
      <c r="LRI865" s="1"/>
      <c r="LRJ865" s="1"/>
      <c r="LRK865" s="1"/>
      <c r="LRL865" s="1"/>
      <c r="LRM865" s="1"/>
      <c r="LRN865" s="1"/>
      <c r="LRO865" s="1"/>
      <c r="LRP865" s="1"/>
      <c r="LRQ865" s="1"/>
      <c r="LRR865" s="1"/>
      <c r="LRS865" s="1"/>
      <c r="LRT865" s="1"/>
      <c r="LRU865" s="1"/>
      <c r="LRV865" s="1"/>
      <c r="LRW865" s="1"/>
      <c r="LRX865" s="1"/>
      <c r="LRY865" s="1"/>
      <c r="LRZ865" s="1"/>
      <c r="LSA865" s="1"/>
      <c r="LSB865" s="1"/>
      <c r="LSC865" s="1"/>
      <c r="LSD865" s="1"/>
      <c r="LSE865" s="1"/>
      <c r="LSF865" s="1"/>
      <c r="LSG865" s="1"/>
      <c r="LSH865" s="1"/>
      <c r="LSI865" s="1"/>
      <c r="LSJ865" s="1"/>
      <c r="LSK865" s="1"/>
      <c r="LSL865" s="1"/>
      <c r="LSM865" s="1"/>
      <c r="LSN865" s="1"/>
      <c r="LSO865" s="1"/>
      <c r="LSP865" s="1"/>
      <c r="LSQ865" s="1"/>
      <c r="LSR865" s="1"/>
      <c r="LSS865" s="1"/>
      <c r="LST865" s="1"/>
      <c r="LSU865" s="1"/>
      <c r="LSV865" s="1"/>
      <c r="LSW865" s="1"/>
      <c r="LSX865" s="1"/>
      <c r="LSY865" s="1"/>
      <c r="LSZ865" s="1"/>
      <c r="LTA865" s="1"/>
      <c r="LTB865" s="1"/>
      <c r="LTC865" s="1"/>
      <c r="LTD865" s="1"/>
      <c r="LTE865" s="1"/>
      <c r="LTF865" s="1"/>
      <c r="LTG865" s="1"/>
      <c r="LTH865" s="1"/>
      <c r="LTI865" s="1"/>
      <c r="LTJ865" s="1"/>
      <c r="LTK865" s="1"/>
      <c r="LTL865" s="1"/>
      <c r="LTM865" s="1"/>
      <c r="LTN865" s="1"/>
      <c r="LTO865" s="1"/>
      <c r="LTP865" s="1"/>
      <c r="LTQ865" s="1"/>
      <c r="LTR865" s="1"/>
      <c r="LTS865" s="1"/>
      <c r="LTT865" s="1"/>
      <c r="LTU865" s="1"/>
      <c r="LTV865" s="1"/>
      <c r="LTW865" s="1"/>
      <c r="LTX865" s="1"/>
      <c r="LTY865" s="1"/>
      <c r="LTZ865" s="1"/>
      <c r="LUA865" s="1"/>
      <c r="LUB865" s="1"/>
      <c r="LUC865" s="1"/>
      <c r="LUD865" s="1"/>
      <c r="LUE865" s="1"/>
      <c r="LUF865" s="1"/>
      <c r="LUG865" s="1"/>
      <c r="LUH865" s="1"/>
      <c r="LUI865" s="1"/>
      <c r="LUJ865" s="1"/>
      <c r="LUK865" s="1"/>
      <c r="LUL865" s="1"/>
      <c r="LUM865" s="1"/>
      <c r="LUN865" s="1"/>
      <c r="LUO865" s="1"/>
      <c r="LUP865" s="1"/>
      <c r="LUQ865" s="1"/>
      <c r="LUR865" s="1"/>
      <c r="LUS865" s="1"/>
      <c r="LUT865" s="1"/>
      <c r="LUU865" s="1"/>
      <c r="LUV865" s="1"/>
      <c r="LUW865" s="1"/>
      <c r="LUX865" s="1"/>
      <c r="LUY865" s="1"/>
      <c r="LUZ865" s="1"/>
      <c r="LVA865" s="1"/>
      <c r="LVB865" s="1"/>
      <c r="LVC865" s="1"/>
      <c r="LVD865" s="1"/>
      <c r="LVE865" s="1"/>
      <c r="LVF865" s="1"/>
      <c r="LVG865" s="1"/>
      <c r="LVH865" s="1"/>
      <c r="LVI865" s="1"/>
      <c r="LVJ865" s="1"/>
      <c r="LVK865" s="1"/>
      <c r="LVL865" s="1"/>
      <c r="LVM865" s="1"/>
      <c r="LVN865" s="1"/>
      <c r="LVO865" s="1"/>
      <c r="LVP865" s="1"/>
      <c r="LVQ865" s="1"/>
      <c r="LVR865" s="1"/>
      <c r="LVS865" s="1"/>
      <c r="LVT865" s="1"/>
      <c r="LVU865" s="1"/>
      <c r="LVV865" s="1"/>
      <c r="LVW865" s="1"/>
      <c r="LVX865" s="1"/>
      <c r="LVY865" s="1"/>
      <c r="LVZ865" s="1"/>
      <c r="LWA865" s="1"/>
      <c r="LWB865" s="1"/>
      <c r="LWC865" s="1"/>
      <c r="LWD865" s="1"/>
      <c r="LWE865" s="1"/>
      <c r="LWF865" s="1"/>
      <c r="LWG865" s="1"/>
      <c r="LWH865" s="1"/>
      <c r="LWI865" s="1"/>
      <c r="LWJ865" s="1"/>
      <c r="LWK865" s="1"/>
      <c r="LWL865" s="1"/>
      <c r="LWM865" s="1"/>
      <c r="LWN865" s="1"/>
      <c r="LWO865" s="1"/>
      <c r="LWP865" s="1"/>
      <c r="LWQ865" s="1"/>
      <c r="LWR865" s="1"/>
      <c r="LWS865" s="1"/>
      <c r="LWT865" s="1"/>
      <c r="LWU865" s="1"/>
      <c r="LWV865" s="1"/>
      <c r="LWW865" s="1"/>
      <c r="LWX865" s="1"/>
      <c r="LWY865" s="1"/>
      <c r="LWZ865" s="1"/>
      <c r="LXA865" s="1"/>
      <c r="LXB865" s="1"/>
      <c r="LXC865" s="1"/>
      <c r="LXD865" s="1"/>
      <c r="LXE865" s="1"/>
      <c r="LXF865" s="1"/>
      <c r="LXG865" s="1"/>
      <c r="LXH865" s="1"/>
      <c r="LXI865" s="1"/>
      <c r="LXJ865" s="1"/>
      <c r="LXK865" s="1"/>
      <c r="LXL865" s="1"/>
      <c r="LXM865" s="1"/>
      <c r="LXN865" s="1"/>
      <c r="LXO865" s="1"/>
      <c r="LXP865" s="1"/>
      <c r="LXQ865" s="1"/>
      <c r="LXR865" s="1"/>
      <c r="LXS865" s="1"/>
      <c r="LXT865" s="1"/>
      <c r="LXU865" s="1"/>
      <c r="LXV865" s="1"/>
      <c r="LXW865" s="1"/>
      <c r="LXX865" s="1"/>
      <c r="LXY865" s="1"/>
      <c r="LXZ865" s="1"/>
      <c r="LYA865" s="1"/>
      <c r="LYB865" s="1"/>
      <c r="LYC865" s="1"/>
      <c r="LYD865" s="1"/>
      <c r="LYE865" s="1"/>
      <c r="LYF865" s="1"/>
      <c r="LYG865" s="1"/>
      <c r="LYH865" s="1"/>
      <c r="LYI865" s="1"/>
      <c r="LYJ865" s="1"/>
      <c r="LYK865" s="1"/>
      <c r="LYL865" s="1"/>
      <c r="LYM865" s="1"/>
      <c r="LYN865" s="1"/>
      <c r="LYO865" s="1"/>
      <c r="LYP865" s="1"/>
      <c r="LYQ865" s="1"/>
      <c r="LYR865" s="1"/>
      <c r="LYS865" s="1"/>
      <c r="LYT865" s="1"/>
      <c r="LYU865" s="1"/>
      <c r="LYV865" s="1"/>
      <c r="LYW865" s="1"/>
      <c r="LYX865" s="1"/>
      <c r="LYY865" s="1"/>
      <c r="LYZ865" s="1"/>
      <c r="LZA865" s="1"/>
      <c r="LZB865" s="1"/>
      <c r="LZC865" s="1"/>
      <c r="LZD865" s="1"/>
      <c r="LZE865" s="1"/>
      <c r="LZF865" s="1"/>
      <c r="LZG865" s="1"/>
      <c r="LZH865" s="1"/>
      <c r="LZI865" s="1"/>
      <c r="LZJ865" s="1"/>
      <c r="LZK865" s="1"/>
      <c r="LZL865" s="1"/>
      <c r="LZM865" s="1"/>
      <c r="LZN865" s="1"/>
      <c r="LZO865" s="1"/>
      <c r="LZP865" s="1"/>
      <c r="LZQ865" s="1"/>
      <c r="LZR865" s="1"/>
      <c r="LZS865" s="1"/>
      <c r="LZT865" s="1"/>
      <c r="LZU865" s="1"/>
      <c r="LZV865" s="1"/>
      <c r="LZW865" s="1"/>
      <c r="LZX865" s="1"/>
      <c r="LZY865" s="1"/>
      <c r="LZZ865" s="1"/>
      <c r="MAA865" s="1"/>
      <c r="MAB865" s="1"/>
      <c r="MAC865" s="1"/>
      <c r="MAD865" s="1"/>
      <c r="MAE865" s="1"/>
      <c r="MAF865" s="1"/>
      <c r="MAG865" s="1"/>
      <c r="MAH865" s="1"/>
      <c r="MAI865" s="1"/>
      <c r="MAJ865" s="1"/>
      <c r="MAK865" s="1"/>
      <c r="MAL865" s="1"/>
      <c r="MAM865" s="1"/>
      <c r="MAN865" s="1"/>
      <c r="MAO865" s="1"/>
      <c r="MAP865" s="1"/>
      <c r="MAQ865" s="1"/>
      <c r="MAR865" s="1"/>
      <c r="MAS865" s="1"/>
      <c r="MAT865" s="1"/>
      <c r="MAU865" s="1"/>
      <c r="MAV865" s="1"/>
      <c r="MAW865" s="1"/>
      <c r="MAX865" s="1"/>
      <c r="MAY865" s="1"/>
      <c r="MAZ865" s="1"/>
      <c r="MBA865" s="1"/>
      <c r="MBB865" s="1"/>
      <c r="MBC865" s="1"/>
      <c r="MBD865" s="1"/>
      <c r="MBE865" s="1"/>
      <c r="MBF865" s="1"/>
      <c r="MBG865" s="1"/>
      <c r="MBH865" s="1"/>
      <c r="MBI865" s="1"/>
      <c r="MBJ865" s="1"/>
      <c r="MBK865" s="1"/>
      <c r="MBL865" s="1"/>
      <c r="MBM865" s="1"/>
      <c r="MBN865" s="1"/>
      <c r="MBO865" s="1"/>
      <c r="MBP865" s="1"/>
      <c r="MBQ865" s="1"/>
      <c r="MBR865" s="1"/>
      <c r="MBS865" s="1"/>
      <c r="MBT865" s="1"/>
      <c r="MBU865" s="1"/>
      <c r="MBV865" s="1"/>
      <c r="MBW865" s="1"/>
      <c r="MBX865" s="1"/>
      <c r="MBY865" s="1"/>
      <c r="MBZ865" s="1"/>
      <c r="MCA865" s="1"/>
      <c r="MCB865" s="1"/>
      <c r="MCC865" s="1"/>
      <c r="MCD865" s="1"/>
      <c r="MCE865" s="1"/>
      <c r="MCF865" s="1"/>
      <c r="MCG865" s="1"/>
      <c r="MCH865" s="1"/>
      <c r="MCI865" s="1"/>
      <c r="MCJ865" s="1"/>
      <c r="MCK865" s="1"/>
      <c r="MCL865" s="1"/>
      <c r="MCM865" s="1"/>
      <c r="MCN865" s="1"/>
      <c r="MCO865" s="1"/>
      <c r="MCP865" s="1"/>
      <c r="MCQ865" s="1"/>
      <c r="MCR865" s="1"/>
      <c r="MCS865" s="1"/>
      <c r="MCT865" s="1"/>
      <c r="MCU865" s="1"/>
      <c r="MCV865" s="1"/>
      <c r="MCW865" s="1"/>
      <c r="MCX865" s="1"/>
      <c r="MCY865" s="1"/>
      <c r="MCZ865" s="1"/>
      <c r="MDA865" s="1"/>
      <c r="MDB865" s="1"/>
      <c r="MDC865" s="1"/>
      <c r="MDD865" s="1"/>
      <c r="MDE865" s="1"/>
      <c r="MDF865" s="1"/>
      <c r="MDG865" s="1"/>
      <c r="MDH865" s="1"/>
      <c r="MDI865" s="1"/>
      <c r="MDJ865" s="1"/>
      <c r="MDK865" s="1"/>
      <c r="MDL865" s="1"/>
      <c r="MDM865" s="1"/>
      <c r="MDN865" s="1"/>
      <c r="MDO865" s="1"/>
      <c r="MDP865" s="1"/>
      <c r="MDQ865" s="1"/>
      <c r="MDR865" s="1"/>
      <c r="MDS865" s="1"/>
      <c r="MDT865" s="1"/>
      <c r="MDU865" s="1"/>
      <c r="MDV865" s="1"/>
      <c r="MDW865" s="1"/>
      <c r="MDX865" s="1"/>
      <c r="MDY865" s="1"/>
      <c r="MDZ865" s="1"/>
      <c r="MEA865" s="1"/>
      <c r="MEB865" s="1"/>
      <c r="MEC865" s="1"/>
      <c r="MED865" s="1"/>
      <c r="MEE865" s="1"/>
      <c r="MEF865" s="1"/>
      <c r="MEG865" s="1"/>
      <c r="MEH865" s="1"/>
      <c r="MEI865" s="1"/>
      <c r="MEJ865" s="1"/>
      <c r="MEK865" s="1"/>
      <c r="MEL865" s="1"/>
      <c r="MEM865" s="1"/>
      <c r="MEN865" s="1"/>
      <c r="MEO865" s="1"/>
      <c r="MEP865" s="1"/>
      <c r="MEQ865" s="1"/>
      <c r="MER865" s="1"/>
      <c r="MES865" s="1"/>
      <c r="MET865" s="1"/>
      <c r="MEU865" s="1"/>
      <c r="MEV865" s="1"/>
      <c r="MEW865" s="1"/>
      <c r="MEX865" s="1"/>
      <c r="MEY865" s="1"/>
      <c r="MEZ865" s="1"/>
      <c r="MFA865" s="1"/>
      <c r="MFB865" s="1"/>
      <c r="MFC865" s="1"/>
      <c r="MFD865" s="1"/>
      <c r="MFE865" s="1"/>
      <c r="MFF865" s="1"/>
      <c r="MFG865" s="1"/>
      <c r="MFH865" s="1"/>
      <c r="MFI865" s="1"/>
      <c r="MFJ865" s="1"/>
      <c r="MFK865" s="1"/>
      <c r="MFL865" s="1"/>
      <c r="MFM865" s="1"/>
      <c r="MFN865" s="1"/>
      <c r="MFO865" s="1"/>
      <c r="MFP865" s="1"/>
      <c r="MFQ865" s="1"/>
      <c r="MFR865" s="1"/>
      <c r="MFS865" s="1"/>
      <c r="MFT865" s="1"/>
      <c r="MFU865" s="1"/>
      <c r="MFV865" s="1"/>
      <c r="MFW865" s="1"/>
      <c r="MFX865" s="1"/>
      <c r="MFY865" s="1"/>
      <c r="MFZ865" s="1"/>
      <c r="MGA865" s="1"/>
      <c r="MGB865" s="1"/>
      <c r="MGC865" s="1"/>
      <c r="MGD865" s="1"/>
      <c r="MGE865" s="1"/>
      <c r="MGF865" s="1"/>
      <c r="MGG865" s="1"/>
      <c r="MGH865" s="1"/>
      <c r="MGI865" s="1"/>
      <c r="MGJ865" s="1"/>
      <c r="MGK865" s="1"/>
      <c r="MGL865" s="1"/>
      <c r="MGM865" s="1"/>
      <c r="MGN865" s="1"/>
      <c r="MGO865" s="1"/>
      <c r="MGP865" s="1"/>
      <c r="MGQ865" s="1"/>
      <c r="MGR865" s="1"/>
      <c r="MGS865" s="1"/>
      <c r="MGT865" s="1"/>
      <c r="MGU865" s="1"/>
      <c r="MGV865" s="1"/>
      <c r="MGW865" s="1"/>
      <c r="MGX865" s="1"/>
      <c r="MGY865" s="1"/>
      <c r="MGZ865" s="1"/>
      <c r="MHA865" s="1"/>
      <c r="MHB865" s="1"/>
      <c r="MHC865" s="1"/>
      <c r="MHD865" s="1"/>
      <c r="MHE865" s="1"/>
      <c r="MHF865" s="1"/>
      <c r="MHG865" s="1"/>
      <c r="MHH865" s="1"/>
      <c r="MHI865" s="1"/>
      <c r="MHJ865" s="1"/>
      <c r="MHK865" s="1"/>
      <c r="MHL865" s="1"/>
      <c r="MHM865" s="1"/>
      <c r="MHN865" s="1"/>
      <c r="MHO865" s="1"/>
      <c r="MHP865" s="1"/>
      <c r="MHQ865" s="1"/>
      <c r="MHR865" s="1"/>
      <c r="MHS865" s="1"/>
      <c r="MHT865" s="1"/>
      <c r="MHU865" s="1"/>
      <c r="MHV865" s="1"/>
      <c r="MHW865" s="1"/>
      <c r="MHX865" s="1"/>
      <c r="MHY865" s="1"/>
      <c r="MHZ865" s="1"/>
      <c r="MIA865" s="1"/>
      <c r="MIB865" s="1"/>
      <c r="MIC865" s="1"/>
      <c r="MID865" s="1"/>
      <c r="MIE865" s="1"/>
      <c r="MIF865" s="1"/>
      <c r="MIG865" s="1"/>
      <c r="MIH865" s="1"/>
      <c r="MII865" s="1"/>
      <c r="MIJ865" s="1"/>
      <c r="MIK865" s="1"/>
      <c r="MIL865" s="1"/>
      <c r="MIM865" s="1"/>
      <c r="MIN865" s="1"/>
      <c r="MIO865" s="1"/>
      <c r="MIP865" s="1"/>
      <c r="MIQ865" s="1"/>
      <c r="MIR865" s="1"/>
      <c r="MIS865" s="1"/>
      <c r="MIT865" s="1"/>
      <c r="MIU865" s="1"/>
      <c r="MIV865" s="1"/>
      <c r="MIW865" s="1"/>
      <c r="MIX865" s="1"/>
      <c r="MIY865" s="1"/>
      <c r="MIZ865" s="1"/>
      <c r="MJA865" s="1"/>
      <c r="MJB865" s="1"/>
      <c r="MJC865" s="1"/>
      <c r="MJD865" s="1"/>
      <c r="MJE865" s="1"/>
      <c r="MJF865" s="1"/>
      <c r="MJG865" s="1"/>
      <c r="MJH865" s="1"/>
      <c r="MJI865" s="1"/>
      <c r="MJJ865" s="1"/>
      <c r="MJK865" s="1"/>
      <c r="MJL865" s="1"/>
      <c r="MJM865" s="1"/>
      <c r="MJN865" s="1"/>
      <c r="MJO865" s="1"/>
      <c r="MJP865" s="1"/>
      <c r="MJQ865" s="1"/>
      <c r="MJR865" s="1"/>
      <c r="MJS865" s="1"/>
      <c r="MJT865" s="1"/>
      <c r="MJU865" s="1"/>
      <c r="MJV865" s="1"/>
      <c r="MJW865" s="1"/>
      <c r="MJX865" s="1"/>
      <c r="MJY865" s="1"/>
      <c r="MJZ865" s="1"/>
      <c r="MKA865" s="1"/>
      <c r="MKB865" s="1"/>
      <c r="MKC865" s="1"/>
      <c r="MKD865" s="1"/>
      <c r="MKE865" s="1"/>
      <c r="MKF865" s="1"/>
      <c r="MKG865" s="1"/>
      <c r="MKH865" s="1"/>
      <c r="MKI865" s="1"/>
      <c r="MKJ865" s="1"/>
      <c r="MKK865" s="1"/>
      <c r="MKL865" s="1"/>
      <c r="MKM865" s="1"/>
      <c r="MKN865" s="1"/>
      <c r="MKO865" s="1"/>
      <c r="MKP865" s="1"/>
      <c r="MKQ865" s="1"/>
      <c r="MKR865" s="1"/>
      <c r="MKS865" s="1"/>
      <c r="MKT865" s="1"/>
      <c r="MKU865" s="1"/>
      <c r="MKV865" s="1"/>
      <c r="MKW865" s="1"/>
      <c r="MKX865" s="1"/>
      <c r="MKY865" s="1"/>
      <c r="MKZ865" s="1"/>
      <c r="MLA865" s="1"/>
      <c r="MLB865" s="1"/>
      <c r="MLC865" s="1"/>
      <c r="MLD865" s="1"/>
      <c r="MLE865" s="1"/>
      <c r="MLF865" s="1"/>
      <c r="MLG865" s="1"/>
      <c r="MLH865" s="1"/>
      <c r="MLI865" s="1"/>
      <c r="MLJ865" s="1"/>
      <c r="MLK865" s="1"/>
      <c r="MLL865" s="1"/>
      <c r="MLM865" s="1"/>
      <c r="MLN865" s="1"/>
      <c r="MLO865" s="1"/>
      <c r="MLP865" s="1"/>
      <c r="MLQ865" s="1"/>
      <c r="MLR865" s="1"/>
      <c r="MLS865" s="1"/>
      <c r="MLT865" s="1"/>
      <c r="MLU865" s="1"/>
      <c r="MLV865" s="1"/>
      <c r="MLW865" s="1"/>
      <c r="MLX865" s="1"/>
      <c r="MLY865" s="1"/>
      <c r="MLZ865" s="1"/>
      <c r="MMA865" s="1"/>
      <c r="MMB865" s="1"/>
      <c r="MMC865" s="1"/>
      <c r="MMD865" s="1"/>
      <c r="MME865" s="1"/>
      <c r="MMF865" s="1"/>
      <c r="MMG865" s="1"/>
      <c r="MMH865" s="1"/>
      <c r="MMI865" s="1"/>
      <c r="MMJ865" s="1"/>
      <c r="MMK865" s="1"/>
      <c r="MML865" s="1"/>
      <c r="MMM865" s="1"/>
      <c r="MMN865" s="1"/>
      <c r="MMO865" s="1"/>
      <c r="MMP865" s="1"/>
      <c r="MMQ865" s="1"/>
      <c r="MMR865" s="1"/>
      <c r="MMS865" s="1"/>
      <c r="MMT865" s="1"/>
      <c r="MMU865" s="1"/>
      <c r="MMV865" s="1"/>
      <c r="MMW865" s="1"/>
      <c r="MMX865" s="1"/>
      <c r="MMY865" s="1"/>
      <c r="MMZ865" s="1"/>
      <c r="MNA865" s="1"/>
      <c r="MNB865" s="1"/>
      <c r="MNC865" s="1"/>
      <c r="MND865" s="1"/>
      <c r="MNE865" s="1"/>
      <c r="MNF865" s="1"/>
      <c r="MNG865" s="1"/>
      <c r="MNH865" s="1"/>
      <c r="MNI865" s="1"/>
      <c r="MNJ865" s="1"/>
      <c r="MNK865" s="1"/>
      <c r="MNL865" s="1"/>
      <c r="MNM865" s="1"/>
      <c r="MNN865" s="1"/>
      <c r="MNO865" s="1"/>
      <c r="MNP865" s="1"/>
      <c r="MNQ865" s="1"/>
      <c r="MNR865" s="1"/>
      <c r="MNS865" s="1"/>
      <c r="MNT865" s="1"/>
      <c r="MNU865" s="1"/>
      <c r="MNV865" s="1"/>
      <c r="MNW865" s="1"/>
      <c r="MNX865" s="1"/>
      <c r="MNY865" s="1"/>
      <c r="MNZ865" s="1"/>
      <c r="MOA865" s="1"/>
      <c r="MOB865" s="1"/>
      <c r="MOC865" s="1"/>
      <c r="MOD865" s="1"/>
      <c r="MOE865" s="1"/>
      <c r="MOF865" s="1"/>
      <c r="MOG865" s="1"/>
      <c r="MOH865" s="1"/>
      <c r="MOI865" s="1"/>
      <c r="MOJ865" s="1"/>
      <c r="MOK865" s="1"/>
      <c r="MOL865" s="1"/>
      <c r="MOM865" s="1"/>
      <c r="MON865" s="1"/>
      <c r="MOO865" s="1"/>
      <c r="MOP865" s="1"/>
      <c r="MOQ865" s="1"/>
      <c r="MOR865" s="1"/>
      <c r="MOS865" s="1"/>
      <c r="MOT865" s="1"/>
      <c r="MOU865" s="1"/>
      <c r="MOV865" s="1"/>
      <c r="MOW865" s="1"/>
      <c r="MOX865" s="1"/>
      <c r="MOY865" s="1"/>
      <c r="MOZ865" s="1"/>
      <c r="MPA865" s="1"/>
      <c r="MPB865" s="1"/>
      <c r="MPC865" s="1"/>
      <c r="MPD865" s="1"/>
      <c r="MPE865" s="1"/>
      <c r="MPF865" s="1"/>
      <c r="MPG865" s="1"/>
      <c r="MPH865" s="1"/>
      <c r="MPI865" s="1"/>
      <c r="MPJ865" s="1"/>
      <c r="MPK865" s="1"/>
      <c r="MPL865" s="1"/>
      <c r="MPM865" s="1"/>
      <c r="MPN865" s="1"/>
      <c r="MPO865" s="1"/>
      <c r="MPP865" s="1"/>
      <c r="MPQ865" s="1"/>
      <c r="MPR865" s="1"/>
      <c r="MPS865" s="1"/>
      <c r="MPT865" s="1"/>
      <c r="MPU865" s="1"/>
      <c r="MPV865" s="1"/>
      <c r="MPW865" s="1"/>
      <c r="MPX865" s="1"/>
      <c r="MPY865" s="1"/>
      <c r="MPZ865" s="1"/>
      <c r="MQA865" s="1"/>
      <c r="MQB865" s="1"/>
      <c r="MQC865" s="1"/>
      <c r="MQD865" s="1"/>
      <c r="MQE865" s="1"/>
      <c r="MQF865" s="1"/>
      <c r="MQG865" s="1"/>
      <c r="MQH865" s="1"/>
      <c r="MQI865" s="1"/>
      <c r="MQJ865" s="1"/>
      <c r="MQK865" s="1"/>
      <c r="MQL865" s="1"/>
      <c r="MQM865" s="1"/>
      <c r="MQN865" s="1"/>
      <c r="MQO865" s="1"/>
      <c r="MQP865" s="1"/>
      <c r="MQQ865" s="1"/>
      <c r="MQR865" s="1"/>
      <c r="MQS865" s="1"/>
      <c r="MQT865" s="1"/>
      <c r="MQU865" s="1"/>
      <c r="MQV865" s="1"/>
      <c r="MQW865" s="1"/>
      <c r="MQX865" s="1"/>
      <c r="MQY865" s="1"/>
      <c r="MQZ865" s="1"/>
      <c r="MRA865" s="1"/>
      <c r="MRB865" s="1"/>
      <c r="MRC865" s="1"/>
      <c r="MRD865" s="1"/>
      <c r="MRE865" s="1"/>
      <c r="MRF865" s="1"/>
      <c r="MRG865" s="1"/>
      <c r="MRH865" s="1"/>
      <c r="MRI865" s="1"/>
      <c r="MRJ865" s="1"/>
      <c r="MRK865" s="1"/>
      <c r="MRL865" s="1"/>
      <c r="MRM865" s="1"/>
      <c r="MRN865" s="1"/>
      <c r="MRO865" s="1"/>
      <c r="MRP865" s="1"/>
      <c r="MRQ865" s="1"/>
      <c r="MRR865" s="1"/>
      <c r="MRS865" s="1"/>
      <c r="MRT865" s="1"/>
      <c r="MRU865" s="1"/>
      <c r="MRV865" s="1"/>
      <c r="MRW865" s="1"/>
      <c r="MRX865" s="1"/>
      <c r="MRY865" s="1"/>
      <c r="MRZ865" s="1"/>
      <c r="MSA865" s="1"/>
      <c r="MSB865" s="1"/>
      <c r="MSC865" s="1"/>
      <c r="MSD865" s="1"/>
      <c r="MSE865" s="1"/>
      <c r="MSF865" s="1"/>
      <c r="MSG865" s="1"/>
      <c r="MSH865" s="1"/>
      <c r="MSI865" s="1"/>
      <c r="MSJ865" s="1"/>
      <c r="MSK865" s="1"/>
      <c r="MSL865" s="1"/>
      <c r="MSM865" s="1"/>
      <c r="MSN865" s="1"/>
      <c r="MSO865" s="1"/>
      <c r="MSP865" s="1"/>
      <c r="MSQ865" s="1"/>
      <c r="MSR865" s="1"/>
      <c r="MSS865" s="1"/>
      <c r="MST865" s="1"/>
      <c r="MSU865" s="1"/>
      <c r="MSV865" s="1"/>
      <c r="MSW865" s="1"/>
      <c r="MSX865" s="1"/>
      <c r="MSY865" s="1"/>
      <c r="MSZ865" s="1"/>
      <c r="MTA865" s="1"/>
      <c r="MTB865" s="1"/>
      <c r="MTC865" s="1"/>
      <c r="MTD865" s="1"/>
      <c r="MTE865" s="1"/>
      <c r="MTF865" s="1"/>
      <c r="MTG865" s="1"/>
      <c r="MTH865" s="1"/>
      <c r="MTI865" s="1"/>
      <c r="MTJ865" s="1"/>
      <c r="MTK865" s="1"/>
      <c r="MTL865" s="1"/>
      <c r="MTM865" s="1"/>
      <c r="MTN865" s="1"/>
      <c r="MTO865" s="1"/>
      <c r="MTP865" s="1"/>
      <c r="MTQ865" s="1"/>
      <c r="MTR865" s="1"/>
      <c r="MTS865" s="1"/>
      <c r="MTT865" s="1"/>
      <c r="MTU865" s="1"/>
      <c r="MTV865" s="1"/>
      <c r="MTW865" s="1"/>
      <c r="MTX865" s="1"/>
      <c r="MTY865" s="1"/>
      <c r="MTZ865" s="1"/>
      <c r="MUA865" s="1"/>
      <c r="MUB865" s="1"/>
      <c r="MUC865" s="1"/>
      <c r="MUD865" s="1"/>
      <c r="MUE865" s="1"/>
      <c r="MUF865" s="1"/>
      <c r="MUG865" s="1"/>
      <c r="MUH865" s="1"/>
      <c r="MUI865" s="1"/>
      <c r="MUJ865" s="1"/>
      <c r="MUK865" s="1"/>
      <c r="MUL865" s="1"/>
      <c r="MUM865" s="1"/>
      <c r="MUN865" s="1"/>
      <c r="MUO865" s="1"/>
      <c r="MUP865" s="1"/>
      <c r="MUQ865" s="1"/>
      <c r="MUR865" s="1"/>
      <c r="MUS865" s="1"/>
      <c r="MUT865" s="1"/>
      <c r="MUU865" s="1"/>
      <c r="MUV865" s="1"/>
      <c r="MUW865" s="1"/>
      <c r="MUX865" s="1"/>
      <c r="MUY865" s="1"/>
      <c r="MUZ865" s="1"/>
      <c r="MVA865" s="1"/>
      <c r="MVB865" s="1"/>
      <c r="MVC865" s="1"/>
      <c r="MVD865" s="1"/>
      <c r="MVE865" s="1"/>
      <c r="MVF865" s="1"/>
      <c r="MVG865" s="1"/>
      <c r="MVH865" s="1"/>
      <c r="MVI865" s="1"/>
      <c r="MVJ865" s="1"/>
      <c r="MVK865" s="1"/>
      <c r="MVL865" s="1"/>
      <c r="MVM865" s="1"/>
      <c r="MVN865" s="1"/>
      <c r="MVO865" s="1"/>
      <c r="MVP865" s="1"/>
      <c r="MVQ865" s="1"/>
      <c r="MVR865" s="1"/>
      <c r="MVS865" s="1"/>
      <c r="MVT865" s="1"/>
      <c r="MVU865" s="1"/>
      <c r="MVV865" s="1"/>
      <c r="MVW865" s="1"/>
      <c r="MVX865" s="1"/>
      <c r="MVY865" s="1"/>
      <c r="MVZ865" s="1"/>
      <c r="MWA865" s="1"/>
      <c r="MWB865" s="1"/>
      <c r="MWC865" s="1"/>
      <c r="MWD865" s="1"/>
      <c r="MWE865" s="1"/>
      <c r="MWF865" s="1"/>
      <c r="MWG865" s="1"/>
      <c r="MWH865" s="1"/>
      <c r="MWI865" s="1"/>
      <c r="MWJ865" s="1"/>
      <c r="MWK865" s="1"/>
      <c r="MWL865" s="1"/>
      <c r="MWM865" s="1"/>
      <c r="MWN865" s="1"/>
      <c r="MWO865" s="1"/>
      <c r="MWP865" s="1"/>
      <c r="MWQ865" s="1"/>
      <c r="MWR865" s="1"/>
      <c r="MWS865" s="1"/>
      <c r="MWT865" s="1"/>
      <c r="MWU865" s="1"/>
      <c r="MWV865" s="1"/>
      <c r="MWW865" s="1"/>
      <c r="MWX865" s="1"/>
      <c r="MWY865" s="1"/>
      <c r="MWZ865" s="1"/>
      <c r="MXA865" s="1"/>
      <c r="MXB865" s="1"/>
      <c r="MXC865" s="1"/>
      <c r="MXD865" s="1"/>
      <c r="MXE865" s="1"/>
      <c r="MXF865" s="1"/>
      <c r="MXG865" s="1"/>
      <c r="MXH865" s="1"/>
      <c r="MXI865" s="1"/>
      <c r="MXJ865" s="1"/>
      <c r="MXK865" s="1"/>
      <c r="MXL865" s="1"/>
      <c r="MXM865" s="1"/>
      <c r="MXN865" s="1"/>
      <c r="MXO865" s="1"/>
      <c r="MXP865" s="1"/>
      <c r="MXQ865" s="1"/>
      <c r="MXR865" s="1"/>
      <c r="MXS865" s="1"/>
      <c r="MXT865" s="1"/>
      <c r="MXU865" s="1"/>
      <c r="MXV865" s="1"/>
      <c r="MXW865" s="1"/>
      <c r="MXX865" s="1"/>
      <c r="MXY865" s="1"/>
      <c r="MXZ865" s="1"/>
      <c r="MYA865" s="1"/>
      <c r="MYB865" s="1"/>
      <c r="MYC865" s="1"/>
      <c r="MYD865" s="1"/>
      <c r="MYE865" s="1"/>
      <c r="MYF865" s="1"/>
      <c r="MYG865" s="1"/>
      <c r="MYH865" s="1"/>
      <c r="MYI865" s="1"/>
      <c r="MYJ865" s="1"/>
      <c r="MYK865" s="1"/>
      <c r="MYL865" s="1"/>
      <c r="MYM865" s="1"/>
      <c r="MYN865" s="1"/>
      <c r="MYO865" s="1"/>
      <c r="MYP865" s="1"/>
      <c r="MYQ865" s="1"/>
      <c r="MYR865" s="1"/>
      <c r="MYS865" s="1"/>
      <c r="MYT865" s="1"/>
      <c r="MYU865" s="1"/>
      <c r="MYV865" s="1"/>
      <c r="MYW865" s="1"/>
      <c r="MYX865" s="1"/>
      <c r="MYY865" s="1"/>
      <c r="MYZ865" s="1"/>
      <c r="MZA865" s="1"/>
      <c r="MZB865" s="1"/>
      <c r="MZC865" s="1"/>
      <c r="MZD865" s="1"/>
      <c r="MZE865" s="1"/>
      <c r="MZF865" s="1"/>
      <c r="MZG865" s="1"/>
      <c r="MZH865" s="1"/>
      <c r="MZI865" s="1"/>
      <c r="MZJ865" s="1"/>
      <c r="MZK865" s="1"/>
      <c r="MZL865" s="1"/>
      <c r="MZM865" s="1"/>
      <c r="MZN865" s="1"/>
      <c r="MZO865" s="1"/>
      <c r="MZP865" s="1"/>
      <c r="MZQ865" s="1"/>
      <c r="MZR865" s="1"/>
      <c r="MZS865" s="1"/>
      <c r="MZT865" s="1"/>
      <c r="MZU865" s="1"/>
      <c r="MZV865" s="1"/>
      <c r="MZW865" s="1"/>
      <c r="MZX865" s="1"/>
      <c r="MZY865" s="1"/>
      <c r="MZZ865" s="1"/>
      <c r="NAA865" s="1"/>
      <c r="NAB865" s="1"/>
      <c r="NAC865" s="1"/>
      <c r="NAD865" s="1"/>
      <c r="NAE865" s="1"/>
      <c r="NAF865" s="1"/>
      <c r="NAG865" s="1"/>
      <c r="NAH865" s="1"/>
      <c r="NAI865" s="1"/>
      <c r="NAJ865" s="1"/>
      <c r="NAK865" s="1"/>
      <c r="NAL865" s="1"/>
      <c r="NAM865" s="1"/>
      <c r="NAN865" s="1"/>
      <c r="NAO865" s="1"/>
      <c r="NAP865" s="1"/>
      <c r="NAQ865" s="1"/>
      <c r="NAR865" s="1"/>
      <c r="NAS865" s="1"/>
      <c r="NAT865" s="1"/>
      <c r="NAU865" s="1"/>
      <c r="NAV865" s="1"/>
      <c r="NAW865" s="1"/>
      <c r="NAX865" s="1"/>
      <c r="NAY865" s="1"/>
      <c r="NAZ865" s="1"/>
      <c r="NBA865" s="1"/>
      <c r="NBB865" s="1"/>
      <c r="NBC865" s="1"/>
      <c r="NBD865" s="1"/>
      <c r="NBE865" s="1"/>
      <c r="NBF865" s="1"/>
      <c r="NBG865" s="1"/>
      <c r="NBH865" s="1"/>
      <c r="NBI865" s="1"/>
      <c r="NBJ865" s="1"/>
      <c r="NBK865" s="1"/>
      <c r="NBL865" s="1"/>
      <c r="NBM865" s="1"/>
      <c r="NBN865" s="1"/>
      <c r="NBO865" s="1"/>
      <c r="NBP865" s="1"/>
      <c r="NBQ865" s="1"/>
      <c r="NBR865" s="1"/>
      <c r="NBS865" s="1"/>
      <c r="NBT865" s="1"/>
      <c r="NBU865" s="1"/>
      <c r="NBV865" s="1"/>
      <c r="NBW865" s="1"/>
      <c r="NBX865" s="1"/>
      <c r="NBY865" s="1"/>
      <c r="NBZ865" s="1"/>
      <c r="NCA865" s="1"/>
      <c r="NCB865" s="1"/>
      <c r="NCC865" s="1"/>
      <c r="NCD865" s="1"/>
      <c r="NCE865" s="1"/>
      <c r="NCF865" s="1"/>
      <c r="NCG865" s="1"/>
      <c r="NCH865" s="1"/>
      <c r="NCI865" s="1"/>
      <c r="NCJ865" s="1"/>
      <c r="NCK865" s="1"/>
      <c r="NCL865" s="1"/>
      <c r="NCM865" s="1"/>
      <c r="NCN865" s="1"/>
      <c r="NCO865" s="1"/>
      <c r="NCP865" s="1"/>
      <c r="NCQ865" s="1"/>
      <c r="NCR865" s="1"/>
      <c r="NCS865" s="1"/>
      <c r="NCT865" s="1"/>
      <c r="NCU865" s="1"/>
      <c r="NCV865" s="1"/>
      <c r="NCW865" s="1"/>
      <c r="NCX865" s="1"/>
      <c r="NCY865" s="1"/>
      <c r="NCZ865" s="1"/>
      <c r="NDA865" s="1"/>
      <c r="NDB865" s="1"/>
      <c r="NDC865" s="1"/>
      <c r="NDD865" s="1"/>
      <c r="NDE865" s="1"/>
      <c r="NDF865" s="1"/>
      <c r="NDG865" s="1"/>
      <c r="NDH865" s="1"/>
      <c r="NDI865" s="1"/>
      <c r="NDJ865" s="1"/>
      <c r="NDK865" s="1"/>
      <c r="NDL865" s="1"/>
      <c r="NDM865" s="1"/>
      <c r="NDN865" s="1"/>
      <c r="NDO865" s="1"/>
      <c r="NDP865" s="1"/>
      <c r="NDQ865" s="1"/>
      <c r="NDR865" s="1"/>
      <c r="NDS865" s="1"/>
      <c r="NDT865" s="1"/>
      <c r="NDU865" s="1"/>
      <c r="NDV865" s="1"/>
      <c r="NDW865" s="1"/>
      <c r="NDX865" s="1"/>
      <c r="NDY865" s="1"/>
      <c r="NDZ865" s="1"/>
      <c r="NEA865" s="1"/>
      <c r="NEB865" s="1"/>
      <c r="NEC865" s="1"/>
      <c r="NED865" s="1"/>
      <c r="NEE865" s="1"/>
      <c r="NEF865" s="1"/>
      <c r="NEG865" s="1"/>
      <c r="NEH865" s="1"/>
      <c r="NEI865" s="1"/>
      <c r="NEJ865" s="1"/>
      <c r="NEK865" s="1"/>
      <c r="NEL865" s="1"/>
      <c r="NEM865" s="1"/>
      <c r="NEN865" s="1"/>
      <c r="NEO865" s="1"/>
      <c r="NEP865" s="1"/>
      <c r="NEQ865" s="1"/>
      <c r="NER865" s="1"/>
      <c r="NES865" s="1"/>
      <c r="NET865" s="1"/>
      <c r="NEU865" s="1"/>
      <c r="NEV865" s="1"/>
      <c r="NEW865" s="1"/>
      <c r="NEX865" s="1"/>
      <c r="NEY865" s="1"/>
      <c r="NEZ865" s="1"/>
      <c r="NFA865" s="1"/>
      <c r="NFB865" s="1"/>
      <c r="NFC865" s="1"/>
      <c r="NFD865" s="1"/>
      <c r="NFE865" s="1"/>
      <c r="NFF865" s="1"/>
      <c r="NFG865" s="1"/>
      <c r="NFH865" s="1"/>
      <c r="NFI865" s="1"/>
      <c r="NFJ865" s="1"/>
      <c r="NFK865" s="1"/>
      <c r="NFL865" s="1"/>
      <c r="NFM865" s="1"/>
      <c r="NFN865" s="1"/>
      <c r="NFO865" s="1"/>
      <c r="NFP865" s="1"/>
      <c r="NFQ865" s="1"/>
      <c r="NFR865" s="1"/>
      <c r="NFS865" s="1"/>
      <c r="NFT865" s="1"/>
      <c r="NFU865" s="1"/>
      <c r="NFV865" s="1"/>
      <c r="NFW865" s="1"/>
      <c r="NFX865" s="1"/>
      <c r="NFY865" s="1"/>
      <c r="NFZ865" s="1"/>
      <c r="NGA865" s="1"/>
      <c r="NGB865" s="1"/>
      <c r="NGC865" s="1"/>
      <c r="NGD865" s="1"/>
      <c r="NGE865" s="1"/>
      <c r="NGF865" s="1"/>
      <c r="NGG865" s="1"/>
      <c r="NGH865" s="1"/>
      <c r="NGI865" s="1"/>
      <c r="NGJ865" s="1"/>
      <c r="NGK865" s="1"/>
      <c r="NGL865" s="1"/>
      <c r="NGM865" s="1"/>
      <c r="NGN865" s="1"/>
      <c r="NGO865" s="1"/>
      <c r="NGP865" s="1"/>
      <c r="NGQ865" s="1"/>
      <c r="NGR865" s="1"/>
      <c r="NGS865" s="1"/>
      <c r="NGT865" s="1"/>
      <c r="NGU865" s="1"/>
      <c r="NGV865" s="1"/>
      <c r="NGW865" s="1"/>
      <c r="NGX865" s="1"/>
      <c r="NGY865" s="1"/>
      <c r="NGZ865" s="1"/>
      <c r="NHA865" s="1"/>
      <c r="NHB865" s="1"/>
      <c r="NHC865" s="1"/>
      <c r="NHD865" s="1"/>
      <c r="NHE865" s="1"/>
      <c r="NHF865" s="1"/>
      <c r="NHG865" s="1"/>
      <c r="NHH865" s="1"/>
      <c r="NHI865" s="1"/>
      <c r="NHJ865" s="1"/>
      <c r="NHK865" s="1"/>
      <c r="NHL865" s="1"/>
      <c r="NHM865" s="1"/>
      <c r="NHN865" s="1"/>
      <c r="NHO865" s="1"/>
      <c r="NHP865" s="1"/>
      <c r="NHQ865" s="1"/>
      <c r="NHR865" s="1"/>
      <c r="NHS865" s="1"/>
      <c r="NHT865" s="1"/>
      <c r="NHU865" s="1"/>
      <c r="NHV865" s="1"/>
      <c r="NHW865" s="1"/>
      <c r="NHX865" s="1"/>
      <c r="NHY865" s="1"/>
      <c r="NHZ865" s="1"/>
      <c r="NIA865" s="1"/>
      <c r="NIB865" s="1"/>
      <c r="NIC865" s="1"/>
      <c r="NID865" s="1"/>
      <c r="NIE865" s="1"/>
      <c r="NIF865" s="1"/>
      <c r="NIG865" s="1"/>
      <c r="NIH865" s="1"/>
      <c r="NII865" s="1"/>
      <c r="NIJ865" s="1"/>
      <c r="NIK865" s="1"/>
      <c r="NIL865" s="1"/>
      <c r="NIM865" s="1"/>
      <c r="NIN865" s="1"/>
      <c r="NIO865" s="1"/>
      <c r="NIP865" s="1"/>
      <c r="NIQ865" s="1"/>
      <c r="NIR865" s="1"/>
      <c r="NIS865" s="1"/>
      <c r="NIT865" s="1"/>
      <c r="NIU865" s="1"/>
      <c r="NIV865" s="1"/>
      <c r="NIW865" s="1"/>
      <c r="NIX865" s="1"/>
      <c r="NIY865" s="1"/>
      <c r="NIZ865" s="1"/>
      <c r="NJA865" s="1"/>
      <c r="NJB865" s="1"/>
      <c r="NJC865" s="1"/>
      <c r="NJD865" s="1"/>
      <c r="NJE865" s="1"/>
      <c r="NJF865" s="1"/>
      <c r="NJG865" s="1"/>
      <c r="NJH865" s="1"/>
      <c r="NJI865" s="1"/>
      <c r="NJJ865" s="1"/>
      <c r="NJK865" s="1"/>
      <c r="NJL865" s="1"/>
      <c r="NJM865" s="1"/>
      <c r="NJN865" s="1"/>
      <c r="NJO865" s="1"/>
      <c r="NJP865" s="1"/>
      <c r="NJQ865" s="1"/>
      <c r="NJR865" s="1"/>
      <c r="NJS865" s="1"/>
      <c r="NJT865" s="1"/>
      <c r="NJU865" s="1"/>
      <c r="NJV865" s="1"/>
      <c r="NJW865" s="1"/>
      <c r="NJX865" s="1"/>
      <c r="NJY865" s="1"/>
      <c r="NJZ865" s="1"/>
      <c r="NKA865" s="1"/>
      <c r="NKB865" s="1"/>
      <c r="NKC865" s="1"/>
      <c r="NKD865" s="1"/>
      <c r="NKE865" s="1"/>
      <c r="NKF865" s="1"/>
      <c r="NKG865" s="1"/>
      <c r="NKH865" s="1"/>
      <c r="NKI865" s="1"/>
      <c r="NKJ865" s="1"/>
      <c r="NKK865" s="1"/>
      <c r="NKL865" s="1"/>
      <c r="NKM865" s="1"/>
      <c r="NKN865" s="1"/>
      <c r="NKO865" s="1"/>
      <c r="NKP865" s="1"/>
      <c r="NKQ865" s="1"/>
      <c r="NKR865" s="1"/>
      <c r="NKS865" s="1"/>
      <c r="NKT865" s="1"/>
      <c r="NKU865" s="1"/>
      <c r="NKV865" s="1"/>
      <c r="NKW865" s="1"/>
      <c r="NKX865" s="1"/>
      <c r="NKY865" s="1"/>
      <c r="NKZ865" s="1"/>
      <c r="NLA865" s="1"/>
      <c r="NLB865" s="1"/>
      <c r="NLC865" s="1"/>
      <c r="NLD865" s="1"/>
      <c r="NLE865" s="1"/>
      <c r="NLF865" s="1"/>
      <c r="NLG865" s="1"/>
      <c r="NLH865" s="1"/>
      <c r="NLI865" s="1"/>
      <c r="NLJ865" s="1"/>
      <c r="NLK865" s="1"/>
      <c r="NLL865" s="1"/>
      <c r="NLM865" s="1"/>
      <c r="NLN865" s="1"/>
      <c r="NLO865" s="1"/>
      <c r="NLP865" s="1"/>
      <c r="NLQ865" s="1"/>
      <c r="NLR865" s="1"/>
      <c r="NLS865" s="1"/>
      <c r="NLT865" s="1"/>
      <c r="NLU865" s="1"/>
      <c r="NLV865" s="1"/>
      <c r="NLW865" s="1"/>
      <c r="NLX865" s="1"/>
      <c r="NLY865" s="1"/>
      <c r="NLZ865" s="1"/>
      <c r="NMA865" s="1"/>
      <c r="NMB865" s="1"/>
      <c r="NMC865" s="1"/>
      <c r="NMD865" s="1"/>
      <c r="NME865" s="1"/>
      <c r="NMF865" s="1"/>
      <c r="NMG865" s="1"/>
      <c r="NMH865" s="1"/>
      <c r="NMI865" s="1"/>
      <c r="NMJ865" s="1"/>
      <c r="NMK865" s="1"/>
      <c r="NML865" s="1"/>
      <c r="NMM865" s="1"/>
      <c r="NMN865" s="1"/>
      <c r="NMO865" s="1"/>
      <c r="NMP865" s="1"/>
      <c r="NMQ865" s="1"/>
      <c r="NMR865" s="1"/>
      <c r="NMS865" s="1"/>
      <c r="NMT865" s="1"/>
      <c r="NMU865" s="1"/>
      <c r="NMV865" s="1"/>
      <c r="NMW865" s="1"/>
      <c r="NMX865" s="1"/>
      <c r="NMY865" s="1"/>
      <c r="NMZ865" s="1"/>
      <c r="NNA865" s="1"/>
      <c r="NNB865" s="1"/>
      <c r="NNC865" s="1"/>
      <c r="NND865" s="1"/>
      <c r="NNE865" s="1"/>
      <c r="NNF865" s="1"/>
      <c r="NNG865" s="1"/>
      <c r="NNH865" s="1"/>
      <c r="NNI865" s="1"/>
      <c r="NNJ865" s="1"/>
      <c r="NNK865" s="1"/>
      <c r="NNL865" s="1"/>
      <c r="NNM865" s="1"/>
      <c r="NNN865" s="1"/>
      <c r="NNO865" s="1"/>
      <c r="NNP865" s="1"/>
      <c r="NNQ865" s="1"/>
      <c r="NNR865" s="1"/>
      <c r="NNS865" s="1"/>
      <c r="NNT865" s="1"/>
      <c r="NNU865" s="1"/>
      <c r="NNV865" s="1"/>
      <c r="NNW865" s="1"/>
      <c r="NNX865" s="1"/>
      <c r="NNY865" s="1"/>
      <c r="NNZ865" s="1"/>
      <c r="NOA865" s="1"/>
      <c r="NOB865" s="1"/>
      <c r="NOC865" s="1"/>
      <c r="NOD865" s="1"/>
      <c r="NOE865" s="1"/>
      <c r="NOF865" s="1"/>
      <c r="NOG865" s="1"/>
      <c r="NOH865" s="1"/>
      <c r="NOI865" s="1"/>
      <c r="NOJ865" s="1"/>
      <c r="NOK865" s="1"/>
      <c r="NOL865" s="1"/>
      <c r="NOM865" s="1"/>
      <c r="NON865" s="1"/>
      <c r="NOO865" s="1"/>
      <c r="NOP865" s="1"/>
      <c r="NOQ865" s="1"/>
      <c r="NOR865" s="1"/>
      <c r="NOS865" s="1"/>
      <c r="NOT865" s="1"/>
      <c r="NOU865" s="1"/>
      <c r="NOV865" s="1"/>
      <c r="NOW865" s="1"/>
      <c r="NOX865" s="1"/>
      <c r="NOY865" s="1"/>
      <c r="NOZ865" s="1"/>
      <c r="NPA865" s="1"/>
      <c r="NPB865" s="1"/>
      <c r="NPC865" s="1"/>
      <c r="NPD865" s="1"/>
      <c r="NPE865" s="1"/>
      <c r="NPF865" s="1"/>
      <c r="NPG865" s="1"/>
      <c r="NPH865" s="1"/>
      <c r="NPI865" s="1"/>
      <c r="NPJ865" s="1"/>
      <c r="NPK865" s="1"/>
      <c r="NPL865" s="1"/>
      <c r="NPM865" s="1"/>
      <c r="NPN865" s="1"/>
      <c r="NPO865" s="1"/>
      <c r="NPP865" s="1"/>
      <c r="NPQ865" s="1"/>
      <c r="NPR865" s="1"/>
      <c r="NPS865" s="1"/>
      <c r="NPT865" s="1"/>
      <c r="NPU865" s="1"/>
      <c r="NPV865" s="1"/>
      <c r="NPW865" s="1"/>
      <c r="NPX865" s="1"/>
      <c r="NPY865" s="1"/>
      <c r="NPZ865" s="1"/>
      <c r="NQA865" s="1"/>
      <c r="NQB865" s="1"/>
      <c r="NQC865" s="1"/>
      <c r="NQD865" s="1"/>
      <c r="NQE865" s="1"/>
      <c r="NQF865" s="1"/>
      <c r="NQG865" s="1"/>
      <c r="NQH865" s="1"/>
      <c r="NQI865" s="1"/>
      <c r="NQJ865" s="1"/>
      <c r="NQK865" s="1"/>
      <c r="NQL865" s="1"/>
      <c r="NQM865" s="1"/>
      <c r="NQN865" s="1"/>
      <c r="NQO865" s="1"/>
      <c r="NQP865" s="1"/>
      <c r="NQQ865" s="1"/>
      <c r="NQR865" s="1"/>
      <c r="NQS865" s="1"/>
      <c r="NQT865" s="1"/>
      <c r="NQU865" s="1"/>
      <c r="NQV865" s="1"/>
      <c r="NQW865" s="1"/>
      <c r="NQX865" s="1"/>
      <c r="NQY865" s="1"/>
      <c r="NQZ865" s="1"/>
      <c r="NRA865" s="1"/>
      <c r="NRB865" s="1"/>
      <c r="NRC865" s="1"/>
      <c r="NRD865" s="1"/>
      <c r="NRE865" s="1"/>
      <c r="NRF865" s="1"/>
      <c r="NRG865" s="1"/>
      <c r="NRH865" s="1"/>
      <c r="NRI865" s="1"/>
      <c r="NRJ865" s="1"/>
      <c r="NRK865" s="1"/>
      <c r="NRL865" s="1"/>
      <c r="NRM865" s="1"/>
      <c r="NRN865" s="1"/>
      <c r="NRO865" s="1"/>
      <c r="NRP865" s="1"/>
      <c r="NRQ865" s="1"/>
      <c r="NRR865" s="1"/>
      <c r="NRS865" s="1"/>
      <c r="NRT865" s="1"/>
      <c r="NRU865" s="1"/>
      <c r="NRV865" s="1"/>
      <c r="NRW865" s="1"/>
      <c r="NRX865" s="1"/>
      <c r="NRY865" s="1"/>
      <c r="NRZ865" s="1"/>
      <c r="NSA865" s="1"/>
      <c r="NSB865" s="1"/>
      <c r="NSC865" s="1"/>
      <c r="NSD865" s="1"/>
      <c r="NSE865" s="1"/>
      <c r="NSF865" s="1"/>
      <c r="NSG865" s="1"/>
      <c r="NSH865" s="1"/>
      <c r="NSI865" s="1"/>
      <c r="NSJ865" s="1"/>
      <c r="NSK865" s="1"/>
      <c r="NSL865" s="1"/>
      <c r="NSM865" s="1"/>
      <c r="NSN865" s="1"/>
      <c r="NSO865" s="1"/>
      <c r="NSP865" s="1"/>
      <c r="NSQ865" s="1"/>
      <c r="NSR865" s="1"/>
      <c r="NSS865" s="1"/>
      <c r="NST865" s="1"/>
      <c r="NSU865" s="1"/>
      <c r="NSV865" s="1"/>
      <c r="NSW865" s="1"/>
      <c r="NSX865" s="1"/>
      <c r="NSY865" s="1"/>
      <c r="NSZ865" s="1"/>
      <c r="NTA865" s="1"/>
      <c r="NTB865" s="1"/>
      <c r="NTC865" s="1"/>
      <c r="NTD865" s="1"/>
      <c r="NTE865" s="1"/>
      <c r="NTF865" s="1"/>
      <c r="NTG865" s="1"/>
      <c r="NTH865" s="1"/>
      <c r="NTI865" s="1"/>
      <c r="NTJ865" s="1"/>
      <c r="NTK865" s="1"/>
      <c r="NTL865" s="1"/>
      <c r="NTM865" s="1"/>
      <c r="NTN865" s="1"/>
      <c r="NTO865" s="1"/>
      <c r="NTP865" s="1"/>
      <c r="NTQ865" s="1"/>
      <c r="NTR865" s="1"/>
      <c r="NTS865" s="1"/>
      <c r="NTT865" s="1"/>
      <c r="NTU865" s="1"/>
      <c r="NTV865" s="1"/>
      <c r="NTW865" s="1"/>
      <c r="NTX865" s="1"/>
      <c r="NTY865" s="1"/>
      <c r="NTZ865" s="1"/>
      <c r="NUA865" s="1"/>
      <c r="NUB865" s="1"/>
      <c r="NUC865" s="1"/>
      <c r="NUD865" s="1"/>
      <c r="NUE865" s="1"/>
      <c r="NUF865" s="1"/>
      <c r="NUG865" s="1"/>
      <c r="NUH865" s="1"/>
      <c r="NUI865" s="1"/>
      <c r="NUJ865" s="1"/>
      <c r="NUK865" s="1"/>
      <c r="NUL865" s="1"/>
      <c r="NUM865" s="1"/>
      <c r="NUN865" s="1"/>
      <c r="NUO865" s="1"/>
      <c r="NUP865" s="1"/>
      <c r="NUQ865" s="1"/>
      <c r="NUR865" s="1"/>
      <c r="NUS865" s="1"/>
      <c r="NUT865" s="1"/>
      <c r="NUU865" s="1"/>
      <c r="NUV865" s="1"/>
      <c r="NUW865" s="1"/>
      <c r="NUX865" s="1"/>
      <c r="NUY865" s="1"/>
      <c r="NUZ865" s="1"/>
      <c r="NVA865" s="1"/>
      <c r="NVB865" s="1"/>
      <c r="NVC865" s="1"/>
      <c r="NVD865" s="1"/>
      <c r="NVE865" s="1"/>
      <c r="NVF865" s="1"/>
      <c r="NVG865" s="1"/>
      <c r="NVH865" s="1"/>
      <c r="NVI865" s="1"/>
      <c r="NVJ865" s="1"/>
      <c r="NVK865" s="1"/>
      <c r="NVL865" s="1"/>
      <c r="NVM865" s="1"/>
      <c r="NVN865" s="1"/>
      <c r="NVO865" s="1"/>
      <c r="NVP865" s="1"/>
      <c r="NVQ865" s="1"/>
      <c r="NVR865" s="1"/>
      <c r="NVS865" s="1"/>
      <c r="NVT865" s="1"/>
      <c r="NVU865" s="1"/>
      <c r="NVV865" s="1"/>
      <c r="NVW865" s="1"/>
      <c r="NVX865" s="1"/>
      <c r="NVY865" s="1"/>
      <c r="NVZ865" s="1"/>
      <c r="NWA865" s="1"/>
      <c r="NWB865" s="1"/>
      <c r="NWC865" s="1"/>
      <c r="NWD865" s="1"/>
      <c r="NWE865" s="1"/>
      <c r="NWF865" s="1"/>
      <c r="NWG865" s="1"/>
      <c r="NWH865" s="1"/>
      <c r="NWI865" s="1"/>
      <c r="NWJ865" s="1"/>
      <c r="NWK865" s="1"/>
      <c r="NWL865" s="1"/>
      <c r="NWM865" s="1"/>
      <c r="NWN865" s="1"/>
      <c r="NWO865" s="1"/>
      <c r="NWP865" s="1"/>
      <c r="NWQ865" s="1"/>
      <c r="NWR865" s="1"/>
      <c r="NWS865" s="1"/>
      <c r="NWT865" s="1"/>
      <c r="NWU865" s="1"/>
      <c r="NWV865" s="1"/>
      <c r="NWW865" s="1"/>
      <c r="NWX865" s="1"/>
      <c r="NWY865" s="1"/>
      <c r="NWZ865" s="1"/>
      <c r="NXA865" s="1"/>
      <c r="NXB865" s="1"/>
      <c r="NXC865" s="1"/>
      <c r="NXD865" s="1"/>
      <c r="NXE865" s="1"/>
      <c r="NXF865" s="1"/>
      <c r="NXG865" s="1"/>
      <c r="NXH865" s="1"/>
      <c r="NXI865" s="1"/>
      <c r="NXJ865" s="1"/>
      <c r="NXK865" s="1"/>
      <c r="NXL865" s="1"/>
      <c r="NXM865" s="1"/>
      <c r="NXN865" s="1"/>
      <c r="NXO865" s="1"/>
      <c r="NXP865" s="1"/>
      <c r="NXQ865" s="1"/>
      <c r="NXR865" s="1"/>
      <c r="NXS865" s="1"/>
      <c r="NXT865" s="1"/>
      <c r="NXU865" s="1"/>
      <c r="NXV865" s="1"/>
      <c r="NXW865" s="1"/>
      <c r="NXX865" s="1"/>
      <c r="NXY865" s="1"/>
      <c r="NXZ865" s="1"/>
      <c r="NYA865" s="1"/>
      <c r="NYB865" s="1"/>
      <c r="NYC865" s="1"/>
      <c r="NYD865" s="1"/>
      <c r="NYE865" s="1"/>
      <c r="NYF865" s="1"/>
      <c r="NYG865" s="1"/>
      <c r="NYH865" s="1"/>
      <c r="NYI865" s="1"/>
      <c r="NYJ865" s="1"/>
      <c r="NYK865" s="1"/>
      <c r="NYL865" s="1"/>
      <c r="NYM865" s="1"/>
      <c r="NYN865" s="1"/>
      <c r="NYO865" s="1"/>
      <c r="NYP865" s="1"/>
      <c r="NYQ865" s="1"/>
      <c r="NYR865" s="1"/>
      <c r="NYS865" s="1"/>
      <c r="NYT865" s="1"/>
      <c r="NYU865" s="1"/>
      <c r="NYV865" s="1"/>
      <c r="NYW865" s="1"/>
      <c r="NYX865" s="1"/>
      <c r="NYY865" s="1"/>
      <c r="NYZ865" s="1"/>
      <c r="NZA865" s="1"/>
      <c r="NZB865" s="1"/>
      <c r="NZC865" s="1"/>
      <c r="NZD865" s="1"/>
      <c r="NZE865" s="1"/>
      <c r="NZF865" s="1"/>
      <c r="NZG865" s="1"/>
      <c r="NZH865" s="1"/>
      <c r="NZI865" s="1"/>
      <c r="NZJ865" s="1"/>
      <c r="NZK865" s="1"/>
      <c r="NZL865" s="1"/>
      <c r="NZM865" s="1"/>
      <c r="NZN865" s="1"/>
      <c r="NZO865" s="1"/>
      <c r="NZP865" s="1"/>
      <c r="NZQ865" s="1"/>
      <c r="NZR865" s="1"/>
      <c r="NZS865" s="1"/>
      <c r="NZT865" s="1"/>
      <c r="NZU865" s="1"/>
      <c r="NZV865" s="1"/>
      <c r="NZW865" s="1"/>
      <c r="NZX865" s="1"/>
      <c r="NZY865" s="1"/>
      <c r="NZZ865" s="1"/>
      <c r="OAA865" s="1"/>
      <c r="OAB865" s="1"/>
      <c r="OAC865" s="1"/>
      <c r="OAD865" s="1"/>
      <c r="OAE865" s="1"/>
      <c r="OAF865" s="1"/>
      <c r="OAG865" s="1"/>
      <c r="OAH865" s="1"/>
      <c r="OAI865" s="1"/>
      <c r="OAJ865" s="1"/>
      <c r="OAK865" s="1"/>
      <c r="OAL865" s="1"/>
      <c r="OAM865" s="1"/>
      <c r="OAN865" s="1"/>
      <c r="OAO865" s="1"/>
      <c r="OAP865" s="1"/>
      <c r="OAQ865" s="1"/>
      <c r="OAR865" s="1"/>
      <c r="OAS865" s="1"/>
      <c r="OAT865" s="1"/>
      <c r="OAU865" s="1"/>
      <c r="OAV865" s="1"/>
      <c r="OAW865" s="1"/>
      <c r="OAX865" s="1"/>
      <c r="OAY865" s="1"/>
      <c r="OAZ865" s="1"/>
      <c r="OBA865" s="1"/>
      <c r="OBB865" s="1"/>
      <c r="OBC865" s="1"/>
      <c r="OBD865" s="1"/>
      <c r="OBE865" s="1"/>
      <c r="OBF865" s="1"/>
      <c r="OBG865" s="1"/>
      <c r="OBH865" s="1"/>
      <c r="OBI865" s="1"/>
      <c r="OBJ865" s="1"/>
      <c r="OBK865" s="1"/>
      <c r="OBL865" s="1"/>
      <c r="OBM865" s="1"/>
      <c r="OBN865" s="1"/>
      <c r="OBO865" s="1"/>
      <c r="OBP865" s="1"/>
      <c r="OBQ865" s="1"/>
      <c r="OBR865" s="1"/>
      <c r="OBS865" s="1"/>
      <c r="OBT865" s="1"/>
      <c r="OBU865" s="1"/>
      <c r="OBV865" s="1"/>
      <c r="OBW865" s="1"/>
      <c r="OBX865" s="1"/>
      <c r="OBY865" s="1"/>
      <c r="OBZ865" s="1"/>
      <c r="OCA865" s="1"/>
      <c r="OCB865" s="1"/>
      <c r="OCC865" s="1"/>
      <c r="OCD865" s="1"/>
      <c r="OCE865" s="1"/>
      <c r="OCF865" s="1"/>
      <c r="OCG865" s="1"/>
      <c r="OCH865" s="1"/>
      <c r="OCI865" s="1"/>
      <c r="OCJ865" s="1"/>
      <c r="OCK865" s="1"/>
      <c r="OCL865" s="1"/>
      <c r="OCM865" s="1"/>
      <c r="OCN865" s="1"/>
      <c r="OCO865" s="1"/>
      <c r="OCP865" s="1"/>
      <c r="OCQ865" s="1"/>
      <c r="OCR865" s="1"/>
      <c r="OCS865" s="1"/>
      <c r="OCT865" s="1"/>
      <c r="OCU865" s="1"/>
      <c r="OCV865" s="1"/>
      <c r="OCW865" s="1"/>
      <c r="OCX865" s="1"/>
      <c r="OCY865" s="1"/>
      <c r="OCZ865" s="1"/>
      <c r="ODA865" s="1"/>
      <c r="ODB865" s="1"/>
      <c r="ODC865" s="1"/>
      <c r="ODD865" s="1"/>
      <c r="ODE865" s="1"/>
      <c r="ODF865" s="1"/>
      <c r="ODG865" s="1"/>
      <c r="ODH865" s="1"/>
      <c r="ODI865" s="1"/>
      <c r="ODJ865" s="1"/>
      <c r="ODK865" s="1"/>
      <c r="ODL865" s="1"/>
      <c r="ODM865" s="1"/>
      <c r="ODN865" s="1"/>
      <c r="ODO865" s="1"/>
      <c r="ODP865" s="1"/>
      <c r="ODQ865" s="1"/>
      <c r="ODR865" s="1"/>
      <c r="ODS865" s="1"/>
      <c r="ODT865" s="1"/>
      <c r="ODU865" s="1"/>
      <c r="ODV865" s="1"/>
      <c r="ODW865" s="1"/>
      <c r="ODX865" s="1"/>
      <c r="ODY865" s="1"/>
      <c r="ODZ865" s="1"/>
      <c r="OEA865" s="1"/>
      <c r="OEB865" s="1"/>
      <c r="OEC865" s="1"/>
      <c r="OED865" s="1"/>
      <c r="OEE865" s="1"/>
      <c r="OEF865" s="1"/>
      <c r="OEG865" s="1"/>
      <c r="OEH865" s="1"/>
      <c r="OEI865" s="1"/>
      <c r="OEJ865" s="1"/>
      <c r="OEK865" s="1"/>
      <c r="OEL865" s="1"/>
      <c r="OEM865" s="1"/>
      <c r="OEN865" s="1"/>
      <c r="OEO865" s="1"/>
      <c r="OEP865" s="1"/>
      <c r="OEQ865" s="1"/>
      <c r="OER865" s="1"/>
      <c r="OES865" s="1"/>
      <c r="OET865" s="1"/>
      <c r="OEU865" s="1"/>
      <c r="OEV865" s="1"/>
      <c r="OEW865" s="1"/>
      <c r="OEX865" s="1"/>
      <c r="OEY865" s="1"/>
      <c r="OEZ865" s="1"/>
      <c r="OFA865" s="1"/>
      <c r="OFB865" s="1"/>
      <c r="OFC865" s="1"/>
      <c r="OFD865" s="1"/>
      <c r="OFE865" s="1"/>
      <c r="OFF865" s="1"/>
      <c r="OFG865" s="1"/>
      <c r="OFH865" s="1"/>
      <c r="OFI865" s="1"/>
      <c r="OFJ865" s="1"/>
      <c r="OFK865" s="1"/>
      <c r="OFL865" s="1"/>
      <c r="OFM865" s="1"/>
      <c r="OFN865" s="1"/>
      <c r="OFO865" s="1"/>
      <c r="OFP865" s="1"/>
      <c r="OFQ865" s="1"/>
      <c r="OFR865" s="1"/>
      <c r="OFS865" s="1"/>
      <c r="OFT865" s="1"/>
      <c r="OFU865" s="1"/>
      <c r="OFV865" s="1"/>
      <c r="OFW865" s="1"/>
      <c r="OFX865" s="1"/>
      <c r="OFY865" s="1"/>
      <c r="OFZ865" s="1"/>
      <c r="OGA865" s="1"/>
      <c r="OGB865" s="1"/>
      <c r="OGC865" s="1"/>
      <c r="OGD865" s="1"/>
      <c r="OGE865" s="1"/>
      <c r="OGF865" s="1"/>
      <c r="OGG865" s="1"/>
      <c r="OGH865" s="1"/>
      <c r="OGI865" s="1"/>
      <c r="OGJ865" s="1"/>
      <c r="OGK865" s="1"/>
      <c r="OGL865" s="1"/>
      <c r="OGM865" s="1"/>
      <c r="OGN865" s="1"/>
      <c r="OGO865" s="1"/>
      <c r="OGP865" s="1"/>
      <c r="OGQ865" s="1"/>
      <c r="OGR865" s="1"/>
      <c r="OGS865" s="1"/>
      <c r="OGT865" s="1"/>
      <c r="OGU865" s="1"/>
      <c r="OGV865" s="1"/>
      <c r="OGW865" s="1"/>
      <c r="OGX865" s="1"/>
      <c r="OGY865" s="1"/>
      <c r="OGZ865" s="1"/>
      <c r="OHA865" s="1"/>
      <c r="OHB865" s="1"/>
      <c r="OHC865" s="1"/>
      <c r="OHD865" s="1"/>
      <c r="OHE865" s="1"/>
      <c r="OHF865" s="1"/>
      <c r="OHG865" s="1"/>
      <c r="OHH865" s="1"/>
      <c r="OHI865" s="1"/>
      <c r="OHJ865" s="1"/>
      <c r="OHK865" s="1"/>
      <c r="OHL865" s="1"/>
      <c r="OHM865" s="1"/>
      <c r="OHN865" s="1"/>
      <c r="OHO865" s="1"/>
      <c r="OHP865" s="1"/>
      <c r="OHQ865" s="1"/>
      <c r="OHR865" s="1"/>
      <c r="OHS865" s="1"/>
      <c r="OHT865" s="1"/>
      <c r="OHU865" s="1"/>
      <c r="OHV865" s="1"/>
      <c r="OHW865" s="1"/>
      <c r="OHX865" s="1"/>
      <c r="OHY865" s="1"/>
      <c r="OHZ865" s="1"/>
      <c r="OIA865" s="1"/>
      <c r="OIB865" s="1"/>
      <c r="OIC865" s="1"/>
      <c r="OID865" s="1"/>
      <c r="OIE865" s="1"/>
      <c r="OIF865" s="1"/>
      <c r="OIG865" s="1"/>
      <c r="OIH865" s="1"/>
      <c r="OII865" s="1"/>
      <c r="OIJ865" s="1"/>
      <c r="OIK865" s="1"/>
      <c r="OIL865" s="1"/>
      <c r="OIM865" s="1"/>
      <c r="OIN865" s="1"/>
      <c r="OIO865" s="1"/>
      <c r="OIP865" s="1"/>
      <c r="OIQ865" s="1"/>
      <c r="OIR865" s="1"/>
      <c r="OIS865" s="1"/>
      <c r="OIT865" s="1"/>
      <c r="OIU865" s="1"/>
      <c r="OIV865" s="1"/>
      <c r="OIW865" s="1"/>
      <c r="OIX865" s="1"/>
      <c r="OIY865" s="1"/>
      <c r="OIZ865" s="1"/>
      <c r="OJA865" s="1"/>
      <c r="OJB865" s="1"/>
      <c r="OJC865" s="1"/>
      <c r="OJD865" s="1"/>
      <c r="OJE865" s="1"/>
      <c r="OJF865" s="1"/>
      <c r="OJG865" s="1"/>
      <c r="OJH865" s="1"/>
      <c r="OJI865" s="1"/>
      <c r="OJJ865" s="1"/>
      <c r="OJK865" s="1"/>
      <c r="OJL865" s="1"/>
      <c r="OJM865" s="1"/>
      <c r="OJN865" s="1"/>
      <c r="OJO865" s="1"/>
      <c r="OJP865" s="1"/>
      <c r="OJQ865" s="1"/>
      <c r="OJR865" s="1"/>
      <c r="OJS865" s="1"/>
      <c r="OJT865" s="1"/>
      <c r="OJU865" s="1"/>
      <c r="OJV865" s="1"/>
      <c r="OJW865" s="1"/>
      <c r="OJX865" s="1"/>
      <c r="OJY865" s="1"/>
      <c r="OJZ865" s="1"/>
      <c r="OKA865" s="1"/>
      <c r="OKB865" s="1"/>
      <c r="OKC865" s="1"/>
      <c r="OKD865" s="1"/>
      <c r="OKE865" s="1"/>
      <c r="OKF865" s="1"/>
      <c r="OKG865" s="1"/>
      <c r="OKH865" s="1"/>
      <c r="OKI865" s="1"/>
      <c r="OKJ865" s="1"/>
      <c r="OKK865" s="1"/>
      <c r="OKL865" s="1"/>
      <c r="OKM865" s="1"/>
      <c r="OKN865" s="1"/>
      <c r="OKO865" s="1"/>
      <c r="OKP865" s="1"/>
      <c r="OKQ865" s="1"/>
      <c r="OKR865" s="1"/>
      <c r="OKS865" s="1"/>
      <c r="OKT865" s="1"/>
      <c r="OKU865" s="1"/>
      <c r="OKV865" s="1"/>
      <c r="OKW865" s="1"/>
      <c r="OKX865" s="1"/>
      <c r="OKY865" s="1"/>
      <c r="OKZ865" s="1"/>
      <c r="OLA865" s="1"/>
      <c r="OLB865" s="1"/>
      <c r="OLC865" s="1"/>
      <c r="OLD865" s="1"/>
      <c r="OLE865" s="1"/>
      <c r="OLF865" s="1"/>
      <c r="OLG865" s="1"/>
      <c r="OLH865" s="1"/>
      <c r="OLI865" s="1"/>
      <c r="OLJ865" s="1"/>
      <c r="OLK865" s="1"/>
      <c r="OLL865" s="1"/>
      <c r="OLM865" s="1"/>
      <c r="OLN865" s="1"/>
      <c r="OLO865" s="1"/>
      <c r="OLP865" s="1"/>
      <c r="OLQ865" s="1"/>
      <c r="OLR865" s="1"/>
      <c r="OLS865" s="1"/>
      <c r="OLT865" s="1"/>
      <c r="OLU865" s="1"/>
      <c r="OLV865" s="1"/>
      <c r="OLW865" s="1"/>
      <c r="OLX865" s="1"/>
      <c r="OLY865" s="1"/>
      <c r="OLZ865" s="1"/>
      <c r="OMA865" s="1"/>
      <c r="OMB865" s="1"/>
      <c r="OMC865" s="1"/>
      <c r="OMD865" s="1"/>
      <c r="OME865" s="1"/>
      <c r="OMF865" s="1"/>
      <c r="OMG865" s="1"/>
      <c r="OMH865" s="1"/>
      <c r="OMI865" s="1"/>
      <c r="OMJ865" s="1"/>
      <c r="OMK865" s="1"/>
      <c r="OML865" s="1"/>
      <c r="OMM865" s="1"/>
      <c r="OMN865" s="1"/>
      <c r="OMO865" s="1"/>
      <c r="OMP865" s="1"/>
      <c r="OMQ865" s="1"/>
      <c r="OMR865" s="1"/>
      <c r="OMS865" s="1"/>
      <c r="OMT865" s="1"/>
      <c r="OMU865" s="1"/>
      <c r="OMV865" s="1"/>
      <c r="OMW865" s="1"/>
      <c r="OMX865" s="1"/>
      <c r="OMY865" s="1"/>
      <c r="OMZ865" s="1"/>
      <c r="ONA865" s="1"/>
      <c r="ONB865" s="1"/>
      <c r="ONC865" s="1"/>
      <c r="OND865" s="1"/>
      <c r="ONE865" s="1"/>
      <c r="ONF865" s="1"/>
      <c r="ONG865" s="1"/>
      <c r="ONH865" s="1"/>
      <c r="ONI865" s="1"/>
      <c r="ONJ865" s="1"/>
      <c r="ONK865" s="1"/>
      <c r="ONL865" s="1"/>
      <c r="ONM865" s="1"/>
      <c r="ONN865" s="1"/>
      <c r="ONO865" s="1"/>
      <c r="ONP865" s="1"/>
      <c r="ONQ865" s="1"/>
      <c r="ONR865" s="1"/>
      <c r="ONS865" s="1"/>
      <c r="ONT865" s="1"/>
      <c r="ONU865" s="1"/>
      <c r="ONV865" s="1"/>
      <c r="ONW865" s="1"/>
      <c r="ONX865" s="1"/>
      <c r="ONY865" s="1"/>
      <c r="ONZ865" s="1"/>
      <c r="OOA865" s="1"/>
      <c r="OOB865" s="1"/>
      <c r="OOC865" s="1"/>
      <c r="OOD865" s="1"/>
      <c r="OOE865" s="1"/>
      <c r="OOF865" s="1"/>
      <c r="OOG865" s="1"/>
      <c r="OOH865" s="1"/>
      <c r="OOI865" s="1"/>
      <c r="OOJ865" s="1"/>
      <c r="OOK865" s="1"/>
      <c r="OOL865" s="1"/>
      <c r="OOM865" s="1"/>
      <c r="OON865" s="1"/>
      <c r="OOO865" s="1"/>
      <c r="OOP865" s="1"/>
      <c r="OOQ865" s="1"/>
      <c r="OOR865" s="1"/>
      <c r="OOS865" s="1"/>
      <c r="OOT865" s="1"/>
      <c r="OOU865" s="1"/>
      <c r="OOV865" s="1"/>
      <c r="OOW865" s="1"/>
      <c r="OOX865" s="1"/>
      <c r="OOY865" s="1"/>
      <c r="OOZ865" s="1"/>
      <c r="OPA865" s="1"/>
      <c r="OPB865" s="1"/>
      <c r="OPC865" s="1"/>
      <c r="OPD865" s="1"/>
      <c r="OPE865" s="1"/>
      <c r="OPF865" s="1"/>
      <c r="OPG865" s="1"/>
      <c r="OPH865" s="1"/>
      <c r="OPI865" s="1"/>
      <c r="OPJ865" s="1"/>
      <c r="OPK865" s="1"/>
      <c r="OPL865" s="1"/>
      <c r="OPM865" s="1"/>
      <c r="OPN865" s="1"/>
      <c r="OPO865" s="1"/>
      <c r="OPP865" s="1"/>
      <c r="OPQ865" s="1"/>
      <c r="OPR865" s="1"/>
      <c r="OPS865" s="1"/>
      <c r="OPT865" s="1"/>
      <c r="OPU865" s="1"/>
      <c r="OPV865" s="1"/>
      <c r="OPW865" s="1"/>
      <c r="OPX865" s="1"/>
      <c r="OPY865" s="1"/>
      <c r="OPZ865" s="1"/>
      <c r="OQA865" s="1"/>
      <c r="OQB865" s="1"/>
      <c r="OQC865" s="1"/>
      <c r="OQD865" s="1"/>
      <c r="OQE865" s="1"/>
      <c r="OQF865" s="1"/>
      <c r="OQG865" s="1"/>
      <c r="OQH865" s="1"/>
      <c r="OQI865" s="1"/>
      <c r="OQJ865" s="1"/>
      <c r="OQK865" s="1"/>
      <c r="OQL865" s="1"/>
      <c r="OQM865" s="1"/>
      <c r="OQN865" s="1"/>
      <c r="OQO865" s="1"/>
      <c r="OQP865" s="1"/>
      <c r="OQQ865" s="1"/>
      <c r="OQR865" s="1"/>
      <c r="OQS865" s="1"/>
      <c r="OQT865" s="1"/>
      <c r="OQU865" s="1"/>
      <c r="OQV865" s="1"/>
      <c r="OQW865" s="1"/>
      <c r="OQX865" s="1"/>
      <c r="OQY865" s="1"/>
      <c r="OQZ865" s="1"/>
      <c r="ORA865" s="1"/>
      <c r="ORB865" s="1"/>
      <c r="ORC865" s="1"/>
      <c r="ORD865" s="1"/>
      <c r="ORE865" s="1"/>
      <c r="ORF865" s="1"/>
      <c r="ORG865" s="1"/>
      <c r="ORH865" s="1"/>
      <c r="ORI865" s="1"/>
      <c r="ORJ865" s="1"/>
      <c r="ORK865" s="1"/>
      <c r="ORL865" s="1"/>
      <c r="ORM865" s="1"/>
      <c r="ORN865" s="1"/>
      <c r="ORO865" s="1"/>
      <c r="ORP865" s="1"/>
      <c r="ORQ865" s="1"/>
      <c r="ORR865" s="1"/>
      <c r="ORS865" s="1"/>
      <c r="ORT865" s="1"/>
      <c r="ORU865" s="1"/>
      <c r="ORV865" s="1"/>
      <c r="ORW865" s="1"/>
      <c r="ORX865" s="1"/>
      <c r="ORY865" s="1"/>
      <c r="ORZ865" s="1"/>
      <c r="OSA865" s="1"/>
      <c r="OSB865" s="1"/>
      <c r="OSC865" s="1"/>
      <c r="OSD865" s="1"/>
      <c r="OSE865" s="1"/>
      <c r="OSF865" s="1"/>
      <c r="OSG865" s="1"/>
      <c r="OSH865" s="1"/>
      <c r="OSI865" s="1"/>
      <c r="OSJ865" s="1"/>
      <c r="OSK865" s="1"/>
      <c r="OSL865" s="1"/>
      <c r="OSM865" s="1"/>
      <c r="OSN865" s="1"/>
      <c r="OSO865" s="1"/>
      <c r="OSP865" s="1"/>
      <c r="OSQ865" s="1"/>
      <c r="OSR865" s="1"/>
      <c r="OSS865" s="1"/>
      <c r="OST865" s="1"/>
      <c r="OSU865" s="1"/>
      <c r="OSV865" s="1"/>
      <c r="OSW865" s="1"/>
      <c r="OSX865" s="1"/>
      <c r="OSY865" s="1"/>
      <c r="OSZ865" s="1"/>
      <c r="OTA865" s="1"/>
      <c r="OTB865" s="1"/>
      <c r="OTC865" s="1"/>
      <c r="OTD865" s="1"/>
      <c r="OTE865" s="1"/>
      <c r="OTF865" s="1"/>
      <c r="OTG865" s="1"/>
      <c r="OTH865" s="1"/>
      <c r="OTI865" s="1"/>
      <c r="OTJ865" s="1"/>
      <c r="OTK865" s="1"/>
      <c r="OTL865" s="1"/>
      <c r="OTM865" s="1"/>
      <c r="OTN865" s="1"/>
      <c r="OTO865" s="1"/>
      <c r="OTP865" s="1"/>
      <c r="OTQ865" s="1"/>
      <c r="OTR865" s="1"/>
      <c r="OTS865" s="1"/>
      <c r="OTT865" s="1"/>
      <c r="OTU865" s="1"/>
      <c r="OTV865" s="1"/>
      <c r="OTW865" s="1"/>
      <c r="OTX865" s="1"/>
      <c r="OTY865" s="1"/>
      <c r="OTZ865" s="1"/>
      <c r="OUA865" s="1"/>
      <c r="OUB865" s="1"/>
      <c r="OUC865" s="1"/>
      <c r="OUD865" s="1"/>
      <c r="OUE865" s="1"/>
      <c r="OUF865" s="1"/>
      <c r="OUG865" s="1"/>
      <c r="OUH865" s="1"/>
      <c r="OUI865" s="1"/>
      <c r="OUJ865" s="1"/>
      <c r="OUK865" s="1"/>
      <c r="OUL865" s="1"/>
      <c r="OUM865" s="1"/>
      <c r="OUN865" s="1"/>
      <c r="OUO865" s="1"/>
      <c r="OUP865" s="1"/>
      <c r="OUQ865" s="1"/>
      <c r="OUR865" s="1"/>
      <c r="OUS865" s="1"/>
      <c r="OUT865" s="1"/>
      <c r="OUU865" s="1"/>
      <c r="OUV865" s="1"/>
      <c r="OUW865" s="1"/>
      <c r="OUX865" s="1"/>
      <c r="OUY865" s="1"/>
      <c r="OUZ865" s="1"/>
      <c r="OVA865" s="1"/>
      <c r="OVB865" s="1"/>
      <c r="OVC865" s="1"/>
      <c r="OVD865" s="1"/>
      <c r="OVE865" s="1"/>
      <c r="OVF865" s="1"/>
      <c r="OVG865" s="1"/>
      <c r="OVH865" s="1"/>
      <c r="OVI865" s="1"/>
      <c r="OVJ865" s="1"/>
      <c r="OVK865" s="1"/>
      <c r="OVL865" s="1"/>
      <c r="OVM865" s="1"/>
      <c r="OVN865" s="1"/>
      <c r="OVO865" s="1"/>
      <c r="OVP865" s="1"/>
      <c r="OVQ865" s="1"/>
      <c r="OVR865" s="1"/>
      <c r="OVS865" s="1"/>
      <c r="OVT865" s="1"/>
      <c r="OVU865" s="1"/>
      <c r="OVV865" s="1"/>
      <c r="OVW865" s="1"/>
      <c r="OVX865" s="1"/>
      <c r="OVY865" s="1"/>
      <c r="OVZ865" s="1"/>
      <c r="OWA865" s="1"/>
      <c r="OWB865" s="1"/>
      <c r="OWC865" s="1"/>
      <c r="OWD865" s="1"/>
      <c r="OWE865" s="1"/>
      <c r="OWF865" s="1"/>
      <c r="OWG865" s="1"/>
      <c r="OWH865" s="1"/>
      <c r="OWI865" s="1"/>
      <c r="OWJ865" s="1"/>
      <c r="OWK865" s="1"/>
      <c r="OWL865" s="1"/>
      <c r="OWM865" s="1"/>
      <c r="OWN865" s="1"/>
      <c r="OWO865" s="1"/>
      <c r="OWP865" s="1"/>
      <c r="OWQ865" s="1"/>
      <c r="OWR865" s="1"/>
      <c r="OWS865" s="1"/>
      <c r="OWT865" s="1"/>
      <c r="OWU865" s="1"/>
      <c r="OWV865" s="1"/>
      <c r="OWW865" s="1"/>
      <c r="OWX865" s="1"/>
      <c r="OWY865" s="1"/>
      <c r="OWZ865" s="1"/>
      <c r="OXA865" s="1"/>
      <c r="OXB865" s="1"/>
      <c r="OXC865" s="1"/>
      <c r="OXD865" s="1"/>
      <c r="OXE865" s="1"/>
      <c r="OXF865" s="1"/>
      <c r="OXG865" s="1"/>
      <c r="OXH865" s="1"/>
      <c r="OXI865" s="1"/>
      <c r="OXJ865" s="1"/>
      <c r="OXK865" s="1"/>
      <c r="OXL865" s="1"/>
      <c r="OXM865" s="1"/>
      <c r="OXN865" s="1"/>
      <c r="OXO865" s="1"/>
      <c r="OXP865" s="1"/>
      <c r="OXQ865" s="1"/>
      <c r="OXR865" s="1"/>
      <c r="OXS865" s="1"/>
      <c r="OXT865" s="1"/>
      <c r="OXU865" s="1"/>
      <c r="OXV865" s="1"/>
      <c r="OXW865" s="1"/>
      <c r="OXX865" s="1"/>
      <c r="OXY865" s="1"/>
      <c r="OXZ865" s="1"/>
      <c r="OYA865" s="1"/>
      <c r="OYB865" s="1"/>
      <c r="OYC865" s="1"/>
      <c r="OYD865" s="1"/>
      <c r="OYE865" s="1"/>
      <c r="OYF865" s="1"/>
      <c r="OYG865" s="1"/>
      <c r="OYH865" s="1"/>
      <c r="OYI865" s="1"/>
      <c r="OYJ865" s="1"/>
      <c r="OYK865" s="1"/>
      <c r="OYL865" s="1"/>
      <c r="OYM865" s="1"/>
      <c r="OYN865" s="1"/>
      <c r="OYO865" s="1"/>
      <c r="OYP865" s="1"/>
      <c r="OYQ865" s="1"/>
      <c r="OYR865" s="1"/>
      <c r="OYS865" s="1"/>
      <c r="OYT865" s="1"/>
      <c r="OYU865" s="1"/>
      <c r="OYV865" s="1"/>
      <c r="OYW865" s="1"/>
      <c r="OYX865" s="1"/>
      <c r="OYY865" s="1"/>
      <c r="OYZ865" s="1"/>
      <c r="OZA865" s="1"/>
      <c r="OZB865" s="1"/>
      <c r="OZC865" s="1"/>
      <c r="OZD865" s="1"/>
      <c r="OZE865" s="1"/>
      <c r="OZF865" s="1"/>
      <c r="OZG865" s="1"/>
      <c r="OZH865" s="1"/>
      <c r="OZI865" s="1"/>
      <c r="OZJ865" s="1"/>
      <c r="OZK865" s="1"/>
      <c r="OZL865" s="1"/>
      <c r="OZM865" s="1"/>
      <c r="OZN865" s="1"/>
      <c r="OZO865" s="1"/>
      <c r="OZP865" s="1"/>
      <c r="OZQ865" s="1"/>
      <c r="OZR865" s="1"/>
      <c r="OZS865" s="1"/>
      <c r="OZT865" s="1"/>
      <c r="OZU865" s="1"/>
      <c r="OZV865" s="1"/>
      <c r="OZW865" s="1"/>
      <c r="OZX865" s="1"/>
      <c r="OZY865" s="1"/>
      <c r="OZZ865" s="1"/>
      <c r="PAA865" s="1"/>
      <c r="PAB865" s="1"/>
      <c r="PAC865" s="1"/>
      <c r="PAD865" s="1"/>
      <c r="PAE865" s="1"/>
      <c r="PAF865" s="1"/>
      <c r="PAG865" s="1"/>
      <c r="PAH865" s="1"/>
      <c r="PAI865" s="1"/>
      <c r="PAJ865" s="1"/>
      <c r="PAK865" s="1"/>
      <c r="PAL865" s="1"/>
      <c r="PAM865" s="1"/>
      <c r="PAN865" s="1"/>
      <c r="PAO865" s="1"/>
      <c r="PAP865" s="1"/>
      <c r="PAQ865" s="1"/>
      <c r="PAR865" s="1"/>
      <c r="PAS865" s="1"/>
      <c r="PAT865" s="1"/>
      <c r="PAU865" s="1"/>
      <c r="PAV865" s="1"/>
      <c r="PAW865" s="1"/>
      <c r="PAX865" s="1"/>
      <c r="PAY865" s="1"/>
      <c r="PAZ865" s="1"/>
      <c r="PBA865" s="1"/>
      <c r="PBB865" s="1"/>
      <c r="PBC865" s="1"/>
      <c r="PBD865" s="1"/>
      <c r="PBE865" s="1"/>
      <c r="PBF865" s="1"/>
      <c r="PBG865" s="1"/>
      <c r="PBH865" s="1"/>
      <c r="PBI865" s="1"/>
      <c r="PBJ865" s="1"/>
      <c r="PBK865" s="1"/>
      <c r="PBL865" s="1"/>
      <c r="PBM865" s="1"/>
      <c r="PBN865" s="1"/>
      <c r="PBO865" s="1"/>
      <c r="PBP865" s="1"/>
      <c r="PBQ865" s="1"/>
      <c r="PBR865" s="1"/>
      <c r="PBS865" s="1"/>
      <c r="PBT865" s="1"/>
      <c r="PBU865" s="1"/>
      <c r="PBV865" s="1"/>
      <c r="PBW865" s="1"/>
      <c r="PBX865" s="1"/>
      <c r="PBY865" s="1"/>
      <c r="PBZ865" s="1"/>
      <c r="PCA865" s="1"/>
      <c r="PCB865" s="1"/>
      <c r="PCC865" s="1"/>
      <c r="PCD865" s="1"/>
      <c r="PCE865" s="1"/>
      <c r="PCF865" s="1"/>
      <c r="PCG865" s="1"/>
      <c r="PCH865" s="1"/>
      <c r="PCI865" s="1"/>
      <c r="PCJ865" s="1"/>
      <c r="PCK865" s="1"/>
      <c r="PCL865" s="1"/>
      <c r="PCM865" s="1"/>
      <c r="PCN865" s="1"/>
      <c r="PCO865" s="1"/>
      <c r="PCP865" s="1"/>
      <c r="PCQ865" s="1"/>
      <c r="PCR865" s="1"/>
      <c r="PCS865" s="1"/>
      <c r="PCT865" s="1"/>
      <c r="PCU865" s="1"/>
      <c r="PCV865" s="1"/>
      <c r="PCW865" s="1"/>
      <c r="PCX865" s="1"/>
      <c r="PCY865" s="1"/>
      <c r="PCZ865" s="1"/>
      <c r="PDA865" s="1"/>
      <c r="PDB865" s="1"/>
      <c r="PDC865" s="1"/>
      <c r="PDD865" s="1"/>
      <c r="PDE865" s="1"/>
      <c r="PDF865" s="1"/>
      <c r="PDG865" s="1"/>
      <c r="PDH865" s="1"/>
      <c r="PDI865" s="1"/>
      <c r="PDJ865" s="1"/>
      <c r="PDK865" s="1"/>
      <c r="PDL865" s="1"/>
      <c r="PDM865" s="1"/>
      <c r="PDN865" s="1"/>
      <c r="PDO865" s="1"/>
      <c r="PDP865" s="1"/>
      <c r="PDQ865" s="1"/>
      <c r="PDR865" s="1"/>
      <c r="PDS865" s="1"/>
      <c r="PDT865" s="1"/>
      <c r="PDU865" s="1"/>
      <c r="PDV865" s="1"/>
      <c r="PDW865" s="1"/>
      <c r="PDX865" s="1"/>
      <c r="PDY865" s="1"/>
      <c r="PDZ865" s="1"/>
      <c r="PEA865" s="1"/>
      <c r="PEB865" s="1"/>
      <c r="PEC865" s="1"/>
      <c r="PED865" s="1"/>
      <c r="PEE865" s="1"/>
      <c r="PEF865" s="1"/>
      <c r="PEG865" s="1"/>
      <c r="PEH865" s="1"/>
      <c r="PEI865" s="1"/>
      <c r="PEJ865" s="1"/>
      <c r="PEK865" s="1"/>
      <c r="PEL865" s="1"/>
      <c r="PEM865" s="1"/>
      <c r="PEN865" s="1"/>
      <c r="PEO865" s="1"/>
      <c r="PEP865" s="1"/>
      <c r="PEQ865" s="1"/>
      <c r="PER865" s="1"/>
      <c r="PES865" s="1"/>
      <c r="PET865" s="1"/>
      <c r="PEU865" s="1"/>
      <c r="PEV865" s="1"/>
      <c r="PEW865" s="1"/>
      <c r="PEX865" s="1"/>
      <c r="PEY865" s="1"/>
      <c r="PEZ865" s="1"/>
      <c r="PFA865" s="1"/>
      <c r="PFB865" s="1"/>
      <c r="PFC865" s="1"/>
      <c r="PFD865" s="1"/>
      <c r="PFE865" s="1"/>
      <c r="PFF865" s="1"/>
      <c r="PFG865" s="1"/>
      <c r="PFH865" s="1"/>
      <c r="PFI865" s="1"/>
      <c r="PFJ865" s="1"/>
      <c r="PFK865" s="1"/>
      <c r="PFL865" s="1"/>
      <c r="PFM865" s="1"/>
      <c r="PFN865" s="1"/>
      <c r="PFO865" s="1"/>
      <c r="PFP865" s="1"/>
      <c r="PFQ865" s="1"/>
      <c r="PFR865" s="1"/>
      <c r="PFS865" s="1"/>
      <c r="PFT865" s="1"/>
      <c r="PFU865" s="1"/>
      <c r="PFV865" s="1"/>
      <c r="PFW865" s="1"/>
      <c r="PFX865" s="1"/>
      <c r="PFY865" s="1"/>
      <c r="PFZ865" s="1"/>
      <c r="PGA865" s="1"/>
      <c r="PGB865" s="1"/>
      <c r="PGC865" s="1"/>
      <c r="PGD865" s="1"/>
      <c r="PGE865" s="1"/>
      <c r="PGF865" s="1"/>
      <c r="PGG865" s="1"/>
      <c r="PGH865" s="1"/>
      <c r="PGI865" s="1"/>
      <c r="PGJ865" s="1"/>
      <c r="PGK865" s="1"/>
      <c r="PGL865" s="1"/>
      <c r="PGM865" s="1"/>
      <c r="PGN865" s="1"/>
      <c r="PGO865" s="1"/>
      <c r="PGP865" s="1"/>
      <c r="PGQ865" s="1"/>
      <c r="PGR865" s="1"/>
      <c r="PGS865" s="1"/>
      <c r="PGT865" s="1"/>
      <c r="PGU865" s="1"/>
      <c r="PGV865" s="1"/>
      <c r="PGW865" s="1"/>
      <c r="PGX865" s="1"/>
      <c r="PGY865" s="1"/>
      <c r="PGZ865" s="1"/>
      <c r="PHA865" s="1"/>
      <c r="PHB865" s="1"/>
      <c r="PHC865" s="1"/>
      <c r="PHD865" s="1"/>
      <c r="PHE865" s="1"/>
      <c r="PHF865" s="1"/>
      <c r="PHG865" s="1"/>
      <c r="PHH865" s="1"/>
      <c r="PHI865" s="1"/>
      <c r="PHJ865" s="1"/>
      <c r="PHK865" s="1"/>
      <c r="PHL865" s="1"/>
      <c r="PHM865" s="1"/>
      <c r="PHN865" s="1"/>
      <c r="PHO865" s="1"/>
      <c r="PHP865" s="1"/>
      <c r="PHQ865" s="1"/>
      <c r="PHR865" s="1"/>
      <c r="PHS865" s="1"/>
      <c r="PHT865" s="1"/>
      <c r="PHU865" s="1"/>
      <c r="PHV865" s="1"/>
      <c r="PHW865" s="1"/>
      <c r="PHX865" s="1"/>
      <c r="PHY865" s="1"/>
      <c r="PHZ865" s="1"/>
      <c r="PIA865" s="1"/>
      <c r="PIB865" s="1"/>
      <c r="PIC865" s="1"/>
      <c r="PID865" s="1"/>
      <c r="PIE865" s="1"/>
      <c r="PIF865" s="1"/>
      <c r="PIG865" s="1"/>
      <c r="PIH865" s="1"/>
      <c r="PII865" s="1"/>
      <c r="PIJ865" s="1"/>
      <c r="PIK865" s="1"/>
      <c r="PIL865" s="1"/>
      <c r="PIM865" s="1"/>
      <c r="PIN865" s="1"/>
      <c r="PIO865" s="1"/>
      <c r="PIP865" s="1"/>
      <c r="PIQ865" s="1"/>
      <c r="PIR865" s="1"/>
      <c r="PIS865" s="1"/>
      <c r="PIT865" s="1"/>
      <c r="PIU865" s="1"/>
      <c r="PIV865" s="1"/>
      <c r="PIW865" s="1"/>
      <c r="PIX865" s="1"/>
      <c r="PIY865" s="1"/>
      <c r="PIZ865" s="1"/>
      <c r="PJA865" s="1"/>
      <c r="PJB865" s="1"/>
      <c r="PJC865" s="1"/>
      <c r="PJD865" s="1"/>
      <c r="PJE865" s="1"/>
      <c r="PJF865" s="1"/>
      <c r="PJG865" s="1"/>
      <c r="PJH865" s="1"/>
      <c r="PJI865" s="1"/>
      <c r="PJJ865" s="1"/>
      <c r="PJK865" s="1"/>
      <c r="PJL865" s="1"/>
      <c r="PJM865" s="1"/>
      <c r="PJN865" s="1"/>
      <c r="PJO865" s="1"/>
      <c r="PJP865" s="1"/>
      <c r="PJQ865" s="1"/>
      <c r="PJR865" s="1"/>
      <c r="PJS865" s="1"/>
      <c r="PJT865" s="1"/>
      <c r="PJU865" s="1"/>
      <c r="PJV865" s="1"/>
      <c r="PJW865" s="1"/>
      <c r="PJX865" s="1"/>
      <c r="PJY865" s="1"/>
      <c r="PJZ865" s="1"/>
      <c r="PKA865" s="1"/>
      <c r="PKB865" s="1"/>
      <c r="PKC865" s="1"/>
      <c r="PKD865" s="1"/>
      <c r="PKE865" s="1"/>
      <c r="PKF865" s="1"/>
      <c r="PKG865" s="1"/>
      <c r="PKH865" s="1"/>
      <c r="PKI865" s="1"/>
      <c r="PKJ865" s="1"/>
      <c r="PKK865" s="1"/>
      <c r="PKL865" s="1"/>
      <c r="PKM865" s="1"/>
      <c r="PKN865" s="1"/>
      <c r="PKO865" s="1"/>
      <c r="PKP865" s="1"/>
      <c r="PKQ865" s="1"/>
      <c r="PKR865" s="1"/>
      <c r="PKS865" s="1"/>
      <c r="PKT865" s="1"/>
      <c r="PKU865" s="1"/>
      <c r="PKV865" s="1"/>
      <c r="PKW865" s="1"/>
      <c r="PKX865" s="1"/>
      <c r="PKY865" s="1"/>
      <c r="PKZ865" s="1"/>
      <c r="PLA865" s="1"/>
      <c r="PLB865" s="1"/>
      <c r="PLC865" s="1"/>
      <c r="PLD865" s="1"/>
      <c r="PLE865" s="1"/>
      <c r="PLF865" s="1"/>
      <c r="PLG865" s="1"/>
      <c r="PLH865" s="1"/>
      <c r="PLI865" s="1"/>
      <c r="PLJ865" s="1"/>
      <c r="PLK865" s="1"/>
      <c r="PLL865" s="1"/>
      <c r="PLM865" s="1"/>
      <c r="PLN865" s="1"/>
      <c r="PLO865" s="1"/>
      <c r="PLP865" s="1"/>
      <c r="PLQ865" s="1"/>
      <c r="PLR865" s="1"/>
      <c r="PLS865" s="1"/>
      <c r="PLT865" s="1"/>
      <c r="PLU865" s="1"/>
      <c r="PLV865" s="1"/>
      <c r="PLW865" s="1"/>
      <c r="PLX865" s="1"/>
      <c r="PLY865" s="1"/>
      <c r="PLZ865" s="1"/>
      <c r="PMA865" s="1"/>
      <c r="PMB865" s="1"/>
      <c r="PMC865" s="1"/>
      <c r="PMD865" s="1"/>
      <c r="PME865" s="1"/>
      <c r="PMF865" s="1"/>
      <c r="PMG865" s="1"/>
      <c r="PMH865" s="1"/>
      <c r="PMI865" s="1"/>
      <c r="PMJ865" s="1"/>
      <c r="PMK865" s="1"/>
      <c r="PML865" s="1"/>
      <c r="PMM865" s="1"/>
      <c r="PMN865" s="1"/>
      <c r="PMO865" s="1"/>
      <c r="PMP865" s="1"/>
      <c r="PMQ865" s="1"/>
      <c r="PMR865" s="1"/>
      <c r="PMS865" s="1"/>
      <c r="PMT865" s="1"/>
      <c r="PMU865" s="1"/>
      <c r="PMV865" s="1"/>
      <c r="PMW865" s="1"/>
      <c r="PMX865" s="1"/>
      <c r="PMY865" s="1"/>
      <c r="PMZ865" s="1"/>
      <c r="PNA865" s="1"/>
      <c r="PNB865" s="1"/>
      <c r="PNC865" s="1"/>
      <c r="PND865" s="1"/>
      <c r="PNE865" s="1"/>
      <c r="PNF865" s="1"/>
      <c r="PNG865" s="1"/>
      <c r="PNH865" s="1"/>
      <c r="PNI865" s="1"/>
      <c r="PNJ865" s="1"/>
      <c r="PNK865" s="1"/>
      <c r="PNL865" s="1"/>
      <c r="PNM865" s="1"/>
      <c r="PNN865" s="1"/>
      <c r="PNO865" s="1"/>
      <c r="PNP865" s="1"/>
      <c r="PNQ865" s="1"/>
      <c r="PNR865" s="1"/>
      <c r="PNS865" s="1"/>
      <c r="PNT865" s="1"/>
      <c r="PNU865" s="1"/>
      <c r="PNV865" s="1"/>
      <c r="PNW865" s="1"/>
      <c r="PNX865" s="1"/>
      <c r="PNY865" s="1"/>
      <c r="PNZ865" s="1"/>
      <c r="POA865" s="1"/>
      <c r="POB865" s="1"/>
      <c r="POC865" s="1"/>
      <c r="POD865" s="1"/>
      <c r="POE865" s="1"/>
      <c r="POF865" s="1"/>
      <c r="POG865" s="1"/>
      <c r="POH865" s="1"/>
      <c r="POI865" s="1"/>
      <c r="POJ865" s="1"/>
      <c r="POK865" s="1"/>
      <c r="POL865" s="1"/>
      <c r="POM865" s="1"/>
      <c r="PON865" s="1"/>
      <c r="POO865" s="1"/>
      <c r="POP865" s="1"/>
      <c r="POQ865" s="1"/>
      <c r="POR865" s="1"/>
      <c r="POS865" s="1"/>
      <c r="POT865" s="1"/>
      <c r="POU865" s="1"/>
      <c r="POV865" s="1"/>
      <c r="POW865" s="1"/>
      <c r="POX865" s="1"/>
      <c r="POY865" s="1"/>
      <c r="POZ865" s="1"/>
      <c r="PPA865" s="1"/>
      <c r="PPB865" s="1"/>
      <c r="PPC865" s="1"/>
      <c r="PPD865" s="1"/>
      <c r="PPE865" s="1"/>
      <c r="PPF865" s="1"/>
      <c r="PPG865" s="1"/>
      <c r="PPH865" s="1"/>
      <c r="PPI865" s="1"/>
      <c r="PPJ865" s="1"/>
      <c r="PPK865" s="1"/>
      <c r="PPL865" s="1"/>
      <c r="PPM865" s="1"/>
      <c r="PPN865" s="1"/>
      <c r="PPO865" s="1"/>
      <c r="PPP865" s="1"/>
      <c r="PPQ865" s="1"/>
      <c r="PPR865" s="1"/>
      <c r="PPS865" s="1"/>
      <c r="PPT865" s="1"/>
      <c r="PPU865" s="1"/>
      <c r="PPV865" s="1"/>
      <c r="PPW865" s="1"/>
      <c r="PPX865" s="1"/>
      <c r="PPY865" s="1"/>
      <c r="PPZ865" s="1"/>
      <c r="PQA865" s="1"/>
      <c r="PQB865" s="1"/>
      <c r="PQC865" s="1"/>
      <c r="PQD865" s="1"/>
      <c r="PQE865" s="1"/>
      <c r="PQF865" s="1"/>
      <c r="PQG865" s="1"/>
      <c r="PQH865" s="1"/>
      <c r="PQI865" s="1"/>
      <c r="PQJ865" s="1"/>
      <c r="PQK865" s="1"/>
      <c r="PQL865" s="1"/>
      <c r="PQM865" s="1"/>
      <c r="PQN865" s="1"/>
      <c r="PQO865" s="1"/>
      <c r="PQP865" s="1"/>
      <c r="PQQ865" s="1"/>
      <c r="PQR865" s="1"/>
      <c r="PQS865" s="1"/>
      <c r="PQT865" s="1"/>
      <c r="PQU865" s="1"/>
      <c r="PQV865" s="1"/>
      <c r="PQW865" s="1"/>
      <c r="PQX865" s="1"/>
      <c r="PQY865" s="1"/>
      <c r="PQZ865" s="1"/>
      <c r="PRA865" s="1"/>
      <c r="PRB865" s="1"/>
      <c r="PRC865" s="1"/>
      <c r="PRD865" s="1"/>
      <c r="PRE865" s="1"/>
      <c r="PRF865" s="1"/>
      <c r="PRG865" s="1"/>
      <c r="PRH865" s="1"/>
      <c r="PRI865" s="1"/>
      <c r="PRJ865" s="1"/>
      <c r="PRK865" s="1"/>
      <c r="PRL865" s="1"/>
      <c r="PRM865" s="1"/>
      <c r="PRN865" s="1"/>
      <c r="PRO865" s="1"/>
      <c r="PRP865" s="1"/>
      <c r="PRQ865" s="1"/>
      <c r="PRR865" s="1"/>
      <c r="PRS865" s="1"/>
      <c r="PRT865" s="1"/>
      <c r="PRU865" s="1"/>
      <c r="PRV865" s="1"/>
      <c r="PRW865" s="1"/>
      <c r="PRX865" s="1"/>
      <c r="PRY865" s="1"/>
      <c r="PRZ865" s="1"/>
      <c r="PSA865" s="1"/>
      <c r="PSB865" s="1"/>
      <c r="PSC865" s="1"/>
      <c r="PSD865" s="1"/>
      <c r="PSE865" s="1"/>
      <c r="PSF865" s="1"/>
      <c r="PSG865" s="1"/>
      <c r="PSH865" s="1"/>
      <c r="PSI865" s="1"/>
      <c r="PSJ865" s="1"/>
      <c r="PSK865" s="1"/>
      <c r="PSL865" s="1"/>
      <c r="PSM865" s="1"/>
      <c r="PSN865" s="1"/>
      <c r="PSO865" s="1"/>
      <c r="PSP865" s="1"/>
      <c r="PSQ865" s="1"/>
      <c r="PSR865" s="1"/>
      <c r="PSS865" s="1"/>
      <c r="PST865" s="1"/>
      <c r="PSU865" s="1"/>
      <c r="PSV865" s="1"/>
      <c r="PSW865" s="1"/>
      <c r="PSX865" s="1"/>
      <c r="PSY865" s="1"/>
      <c r="PSZ865" s="1"/>
      <c r="PTA865" s="1"/>
      <c r="PTB865" s="1"/>
      <c r="PTC865" s="1"/>
      <c r="PTD865" s="1"/>
      <c r="PTE865" s="1"/>
      <c r="PTF865" s="1"/>
      <c r="PTG865" s="1"/>
      <c r="PTH865" s="1"/>
      <c r="PTI865" s="1"/>
      <c r="PTJ865" s="1"/>
      <c r="PTK865" s="1"/>
      <c r="PTL865" s="1"/>
      <c r="PTM865" s="1"/>
      <c r="PTN865" s="1"/>
      <c r="PTO865" s="1"/>
      <c r="PTP865" s="1"/>
      <c r="PTQ865" s="1"/>
      <c r="PTR865" s="1"/>
      <c r="PTS865" s="1"/>
      <c r="PTT865" s="1"/>
      <c r="PTU865" s="1"/>
      <c r="PTV865" s="1"/>
      <c r="PTW865" s="1"/>
      <c r="PTX865" s="1"/>
      <c r="PTY865" s="1"/>
      <c r="PTZ865" s="1"/>
      <c r="PUA865" s="1"/>
      <c r="PUB865" s="1"/>
      <c r="PUC865" s="1"/>
      <c r="PUD865" s="1"/>
      <c r="PUE865" s="1"/>
      <c r="PUF865" s="1"/>
      <c r="PUG865" s="1"/>
      <c r="PUH865" s="1"/>
      <c r="PUI865" s="1"/>
      <c r="PUJ865" s="1"/>
      <c r="PUK865" s="1"/>
      <c r="PUL865" s="1"/>
      <c r="PUM865" s="1"/>
      <c r="PUN865" s="1"/>
      <c r="PUO865" s="1"/>
      <c r="PUP865" s="1"/>
      <c r="PUQ865" s="1"/>
      <c r="PUR865" s="1"/>
      <c r="PUS865" s="1"/>
      <c r="PUT865" s="1"/>
      <c r="PUU865" s="1"/>
      <c r="PUV865" s="1"/>
      <c r="PUW865" s="1"/>
      <c r="PUX865" s="1"/>
      <c r="PUY865" s="1"/>
      <c r="PUZ865" s="1"/>
      <c r="PVA865" s="1"/>
      <c r="PVB865" s="1"/>
      <c r="PVC865" s="1"/>
      <c r="PVD865" s="1"/>
      <c r="PVE865" s="1"/>
      <c r="PVF865" s="1"/>
      <c r="PVG865" s="1"/>
      <c r="PVH865" s="1"/>
      <c r="PVI865" s="1"/>
      <c r="PVJ865" s="1"/>
      <c r="PVK865" s="1"/>
      <c r="PVL865" s="1"/>
      <c r="PVM865" s="1"/>
      <c r="PVN865" s="1"/>
      <c r="PVO865" s="1"/>
      <c r="PVP865" s="1"/>
      <c r="PVQ865" s="1"/>
      <c r="PVR865" s="1"/>
      <c r="PVS865" s="1"/>
      <c r="PVT865" s="1"/>
      <c r="PVU865" s="1"/>
      <c r="PVV865" s="1"/>
      <c r="PVW865" s="1"/>
      <c r="PVX865" s="1"/>
      <c r="PVY865" s="1"/>
      <c r="PVZ865" s="1"/>
      <c r="PWA865" s="1"/>
      <c r="PWB865" s="1"/>
      <c r="PWC865" s="1"/>
      <c r="PWD865" s="1"/>
      <c r="PWE865" s="1"/>
      <c r="PWF865" s="1"/>
      <c r="PWG865" s="1"/>
      <c r="PWH865" s="1"/>
      <c r="PWI865" s="1"/>
      <c r="PWJ865" s="1"/>
      <c r="PWK865" s="1"/>
      <c r="PWL865" s="1"/>
      <c r="PWM865" s="1"/>
      <c r="PWN865" s="1"/>
      <c r="PWO865" s="1"/>
      <c r="PWP865" s="1"/>
      <c r="PWQ865" s="1"/>
      <c r="PWR865" s="1"/>
      <c r="PWS865" s="1"/>
      <c r="PWT865" s="1"/>
      <c r="PWU865" s="1"/>
      <c r="PWV865" s="1"/>
      <c r="PWW865" s="1"/>
      <c r="PWX865" s="1"/>
      <c r="PWY865" s="1"/>
      <c r="PWZ865" s="1"/>
      <c r="PXA865" s="1"/>
      <c r="PXB865" s="1"/>
      <c r="PXC865" s="1"/>
      <c r="PXD865" s="1"/>
      <c r="PXE865" s="1"/>
      <c r="PXF865" s="1"/>
      <c r="PXG865" s="1"/>
      <c r="PXH865" s="1"/>
      <c r="PXI865" s="1"/>
      <c r="PXJ865" s="1"/>
      <c r="PXK865" s="1"/>
      <c r="PXL865" s="1"/>
      <c r="PXM865" s="1"/>
      <c r="PXN865" s="1"/>
      <c r="PXO865" s="1"/>
      <c r="PXP865" s="1"/>
      <c r="PXQ865" s="1"/>
      <c r="PXR865" s="1"/>
      <c r="PXS865" s="1"/>
      <c r="PXT865" s="1"/>
      <c r="PXU865" s="1"/>
      <c r="PXV865" s="1"/>
      <c r="PXW865" s="1"/>
      <c r="PXX865" s="1"/>
      <c r="PXY865" s="1"/>
      <c r="PXZ865" s="1"/>
      <c r="PYA865" s="1"/>
      <c r="PYB865" s="1"/>
      <c r="PYC865" s="1"/>
      <c r="PYD865" s="1"/>
      <c r="PYE865" s="1"/>
      <c r="PYF865" s="1"/>
      <c r="PYG865" s="1"/>
      <c r="PYH865" s="1"/>
      <c r="PYI865" s="1"/>
      <c r="PYJ865" s="1"/>
      <c r="PYK865" s="1"/>
      <c r="PYL865" s="1"/>
      <c r="PYM865" s="1"/>
      <c r="PYN865" s="1"/>
      <c r="PYO865" s="1"/>
      <c r="PYP865" s="1"/>
      <c r="PYQ865" s="1"/>
      <c r="PYR865" s="1"/>
      <c r="PYS865" s="1"/>
      <c r="PYT865" s="1"/>
      <c r="PYU865" s="1"/>
      <c r="PYV865" s="1"/>
      <c r="PYW865" s="1"/>
      <c r="PYX865" s="1"/>
      <c r="PYY865" s="1"/>
      <c r="PYZ865" s="1"/>
      <c r="PZA865" s="1"/>
      <c r="PZB865" s="1"/>
      <c r="PZC865" s="1"/>
      <c r="PZD865" s="1"/>
      <c r="PZE865" s="1"/>
      <c r="PZF865" s="1"/>
      <c r="PZG865" s="1"/>
      <c r="PZH865" s="1"/>
      <c r="PZI865" s="1"/>
      <c r="PZJ865" s="1"/>
      <c r="PZK865" s="1"/>
      <c r="PZL865" s="1"/>
      <c r="PZM865" s="1"/>
      <c r="PZN865" s="1"/>
      <c r="PZO865" s="1"/>
      <c r="PZP865" s="1"/>
      <c r="PZQ865" s="1"/>
      <c r="PZR865" s="1"/>
      <c r="PZS865" s="1"/>
      <c r="PZT865" s="1"/>
      <c r="PZU865" s="1"/>
      <c r="PZV865" s="1"/>
      <c r="PZW865" s="1"/>
      <c r="PZX865" s="1"/>
      <c r="PZY865" s="1"/>
      <c r="PZZ865" s="1"/>
      <c r="QAA865" s="1"/>
      <c r="QAB865" s="1"/>
      <c r="QAC865" s="1"/>
      <c r="QAD865" s="1"/>
      <c r="QAE865" s="1"/>
      <c r="QAF865" s="1"/>
      <c r="QAG865" s="1"/>
      <c r="QAH865" s="1"/>
      <c r="QAI865" s="1"/>
      <c r="QAJ865" s="1"/>
      <c r="QAK865" s="1"/>
      <c r="QAL865" s="1"/>
      <c r="QAM865" s="1"/>
      <c r="QAN865" s="1"/>
      <c r="QAO865" s="1"/>
      <c r="QAP865" s="1"/>
      <c r="QAQ865" s="1"/>
      <c r="QAR865" s="1"/>
      <c r="QAS865" s="1"/>
      <c r="QAT865" s="1"/>
      <c r="QAU865" s="1"/>
      <c r="QAV865" s="1"/>
      <c r="QAW865" s="1"/>
      <c r="QAX865" s="1"/>
      <c r="QAY865" s="1"/>
      <c r="QAZ865" s="1"/>
      <c r="QBA865" s="1"/>
      <c r="QBB865" s="1"/>
      <c r="QBC865" s="1"/>
      <c r="QBD865" s="1"/>
      <c r="QBE865" s="1"/>
      <c r="QBF865" s="1"/>
      <c r="QBG865" s="1"/>
      <c r="QBH865" s="1"/>
      <c r="QBI865" s="1"/>
      <c r="QBJ865" s="1"/>
      <c r="QBK865" s="1"/>
      <c r="QBL865" s="1"/>
      <c r="QBM865" s="1"/>
      <c r="QBN865" s="1"/>
      <c r="QBO865" s="1"/>
      <c r="QBP865" s="1"/>
      <c r="QBQ865" s="1"/>
      <c r="QBR865" s="1"/>
      <c r="QBS865" s="1"/>
      <c r="QBT865" s="1"/>
      <c r="QBU865" s="1"/>
      <c r="QBV865" s="1"/>
      <c r="QBW865" s="1"/>
      <c r="QBX865" s="1"/>
      <c r="QBY865" s="1"/>
      <c r="QBZ865" s="1"/>
      <c r="QCA865" s="1"/>
      <c r="QCB865" s="1"/>
      <c r="QCC865" s="1"/>
      <c r="QCD865" s="1"/>
      <c r="QCE865" s="1"/>
      <c r="QCF865" s="1"/>
      <c r="QCG865" s="1"/>
      <c r="QCH865" s="1"/>
      <c r="QCI865" s="1"/>
      <c r="QCJ865" s="1"/>
      <c r="QCK865" s="1"/>
      <c r="QCL865" s="1"/>
      <c r="QCM865" s="1"/>
      <c r="QCN865" s="1"/>
      <c r="QCO865" s="1"/>
      <c r="QCP865" s="1"/>
      <c r="QCQ865" s="1"/>
      <c r="QCR865" s="1"/>
      <c r="QCS865" s="1"/>
      <c r="QCT865" s="1"/>
      <c r="QCU865" s="1"/>
      <c r="QCV865" s="1"/>
      <c r="QCW865" s="1"/>
      <c r="QCX865" s="1"/>
      <c r="QCY865" s="1"/>
      <c r="QCZ865" s="1"/>
      <c r="QDA865" s="1"/>
      <c r="QDB865" s="1"/>
      <c r="QDC865" s="1"/>
      <c r="QDD865" s="1"/>
      <c r="QDE865" s="1"/>
      <c r="QDF865" s="1"/>
      <c r="QDG865" s="1"/>
      <c r="QDH865" s="1"/>
      <c r="QDI865" s="1"/>
      <c r="QDJ865" s="1"/>
      <c r="QDK865" s="1"/>
      <c r="QDL865" s="1"/>
      <c r="QDM865" s="1"/>
      <c r="QDN865" s="1"/>
      <c r="QDO865" s="1"/>
      <c r="QDP865" s="1"/>
      <c r="QDQ865" s="1"/>
      <c r="QDR865" s="1"/>
      <c r="QDS865" s="1"/>
      <c r="QDT865" s="1"/>
      <c r="QDU865" s="1"/>
      <c r="QDV865" s="1"/>
      <c r="QDW865" s="1"/>
      <c r="QDX865" s="1"/>
      <c r="QDY865" s="1"/>
      <c r="QDZ865" s="1"/>
      <c r="QEA865" s="1"/>
      <c r="QEB865" s="1"/>
      <c r="QEC865" s="1"/>
      <c r="QED865" s="1"/>
      <c r="QEE865" s="1"/>
      <c r="QEF865" s="1"/>
      <c r="QEG865" s="1"/>
      <c r="QEH865" s="1"/>
      <c r="QEI865" s="1"/>
      <c r="QEJ865" s="1"/>
      <c r="QEK865" s="1"/>
      <c r="QEL865" s="1"/>
      <c r="QEM865" s="1"/>
      <c r="QEN865" s="1"/>
      <c r="QEO865" s="1"/>
      <c r="QEP865" s="1"/>
      <c r="QEQ865" s="1"/>
      <c r="QER865" s="1"/>
      <c r="QES865" s="1"/>
      <c r="QET865" s="1"/>
      <c r="QEU865" s="1"/>
      <c r="QEV865" s="1"/>
      <c r="QEW865" s="1"/>
      <c r="QEX865" s="1"/>
      <c r="QEY865" s="1"/>
      <c r="QEZ865" s="1"/>
      <c r="QFA865" s="1"/>
      <c r="QFB865" s="1"/>
      <c r="QFC865" s="1"/>
      <c r="QFD865" s="1"/>
      <c r="QFE865" s="1"/>
      <c r="QFF865" s="1"/>
      <c r="QFG865" s="1"/>
      <c r="QFH865" s="1"/>
      <c r="QFI865" s="1"/>
      <c r="QFJ865" s="1"/>
      <c r="QFK865" s="1"/>
      <c r="QFL865" s="1"/>
      <c r="QFM865" s="1"/>
      <c r="QFN865" s="1"/>
      <c r="QFO865" s="1"/>
      <c r="QFP865" s="1"/>
      <c r="QFQ865" s="1"/>
      <c r="QFR865" s="1"/>
      <c r="QFS865" s="1"/>
      <c r="QFT865" s="1"/>
      <c r="QFU865" s="1"/>
      <c r="QFV865" s="1"/>
      <c r="QFW865" s="1"/>
      <c r="QFX865" s="1"/>
      <c r="QFY865" s="1"/>
      <c r="QFZ865" s="1"/>
      <c r="QGA865" s="1"/>
      <c r="QGB865" s="1"/>
      <c r="QGC865" s="1"/>
      <c r="QGD865" s="1"/>
      <c r="QGE865" s="1"/>
      <c r="QGF865" s="1"/>
      <c r="QGG865" s="1"/>
      <c r="QGH865" s="1"/>
      <c r="QGI865" s="1"/>
      <c r="QGJ865" s="1"/>
      <c r="QGK865" s="1"/>
      <c r="QGL865" s="1"/>
      <c r="QGM865" s="1"/>
      <c r="QGN865" s="1"/>
      <c r="QGO865" s="1"/>
      <c r="QGP865" s="1"/>
      <c r="QGQ865" s="1"/>
      <c r="QGR865" s="1"/>
      <c r="QGS865" s="1"/>
      <c r="QGT865" s="1"/>
      <c r="QGU865" s="1"/>
      <c r="QGV865" s="1"/>
      <c r="QGW865" s="1"/>
      <c r="QGX865" s="1"/>
      <c r="QGY865" s="1"/>
      <c r="QGZ865" s="1"/>
      <c r="QHA865" s="1"/>
      <c r="QHB865" s="1"/>
      <c r="QHC865" s="1"/>
      <c r="QHD865" s="1"/>
      <c r="QHE865" s="1"/>
      <c r="QHF865" s="1"/>
      <c r="QHG865" s="1"/>
      <c r="QHH865" s="1"/>
      <c r="QHI865" s="1"/>
      <c r="QHJ865" s="1"/>
      <c r="QHK865" s="1"/>
      <c r="QHL865" s="1"/>
      <c r="QHM865" s="1"/>
      <c r="QHN865" s="1"/>
      <c r="QHO865" s="1"/>
      <c r="QHP865" s="1"/>
      <c r="QHQ865" s="1"/>
      <c r="QHR865" s="1"/>
      <c r="QHS865" s="1"/>
      <c r="QHT865" s="1"/>
      <c r="QHU865" s="1"/>
      <c r="QHV865" s="1"/>
      <c r="QHW865" s="1"/>
      <c r="QHX865" s="1"/>
      <c r="QHY865" s="1"/>
      <c r="QHZ865" s="1"/>
      <c r="QIA865" s="1"/>
      <c r="QIB865" s="1"/>
      <c r="QIC865" s="1"/>
      <c r="QID865" s="1"/>
      <c r="QIE865" s="1"/>
      <c r="QIF865" s="1"/>
      <c r="QIG865" s="1"/>
      <c r="QIH865" s="1"/>
      <c r="QII865" s="1"/>
      <c r="QIJ865" s="1"/>
      <c r="QIK865" s="1"/>
      <c r="QIL865" s="1"/>
      <c r="QIM865" s="1"/>
      <c r="QIN865" s="1"/>
      <c r="QIO865" s="1"/>
      <c r="QIP865" s="1"/>
      <c r="QIQ865" s="1"/>
      <c r="QIR865" s="1"/>
      <c r="QIS865" s="1"/>
      <c r="QIT865" s="1"/>
      <c r="QIU865" s="1"/>
      <c r="QIV865" s="1"/>
      <c r="QIW865" s="1"/>
      <c r="QIX865" s="1"/>
      <c r="QIY865" s="1"/>
      <c r="QIZ865" s="1"/>
      <c r="QJA865" s="1"/>
      <c r="QJB865" s="1"/>
      <c r="QJC865" s="1"/>
      <c r="QJD865" s="1"/>
      <c r="QJE865" s="1"/>
      <c r="QJF865" s="1"/>
      <c r="QJG865" s="1"/>
      <c r="QJH865" s="1"/>
      <c r="QJI865" s="1"/>
      <c r="QJJ865" s="1"/>
      <c r="QJK865" s="1"/>
      <c r="QJL865" s="1"/>
      <c r="QJM865" s="1"/>
      <c r="QJN865" s="1"/>
      <c r="QJO865" s="1"/>
      <c r="QJP865" s="1"/>
      <c r="QJQ865" s="1"/>
      <c r="QJR865" s="1"/>
      <c r="QJS865" s="1"/>
      <c r="QJT865" s="1"/>
      <c r="QJU865" s="1"/>
      <c r="QJV865" s="1"/>
      <c r="QJW865" s="1"/>
      <c r="QJX865" s="1"/>
      <c r="QJY865" s="1"/>
      <c r="QJZ865" s="1"/>
      <c r="QKA865" s="1"/>
      <c r="QKB865" s="1"/>
      <c r="QKC865" s="1"/>
      <c r="QKD865" s="1"/>
      <c r="QKE865" s="1"/>
      <c r="QKF865" s="1"/>
      <c r="QKG865" s="1"/>
      <c r="QKH865" s="1"/>
      <c r="QKI865" s="1"/>
      <c r="QKJ865" s="1"/>
      <c r="QKK865" s="1"/>
      <c r="QKL865" s="1"/>
      <c r="QKM865" s="1"/>
      <c r="QKN865" s="1"/>
      <c r="QKO865" s="1"/>
      <c r="QKP865" s="1"/>
      <c r="QKQ865" s="1"/>
      <c r="QKR865" s="1"/>
      <c r="QKS865" s="1"/>
      <c r="QKT865" s="1"/>
      <c r="QKU865" s="1"/>
      <c r="QKV865" s="1"/>
      <c r="QKW865" s="1"/>
      <c r="QKX865" s="1"/>
      <c r="QKY865" s="1"/>
      <c r="QKZ865" s="1"/>
      <c r="QLA865" s="1"/>
      <c r="QLB865" s="1"/>
      <c r="QLC865" s="1"/>
      <c r="QLD865" s="1"/>
      <c r="QLE865" s="1"/>
      <c r="QLF865" s="1"/>
      <c r="QLG865" s="1"/>
      <c r="QLH865" s="1"/>
      <c r="QLI865" s="1"/>
      <c r="QLJ865" s="1"/>
      <c r="QLK865" s="1"/>
      <c r="QLL865" s="1"/>
      <c r="QLM865" s="1"/>
      <c r="QLN865" s="1"/>
      <c r="QLO865" s="1"/>
      <c r="QLP865" s="1"/>
      <c r="QLQ865" s="1"/>
      <c r="QLR865" s="1"/>
      <c r="QLS865" s="1"/>
      <c r="QLT865" s="1"/>
      <c r="QLU865" s="1"/>
      <c r="QLV865" s="1"/>
      <c r="QLW865" s="1"/>
      <c r="QLX865" s="1"/>
      <c r="QLY865" s="1"/>
      <c r="QLZ865" s="1"/>
      <c r="QMA865" s="1"/>
      <c r="QMB865" s="1"/>
      <c r="QMC865" s="1"/>
      <c r="QMD865" s="1"/>
      <c r="QME865" s="1"/>
      <c r="QMF865" s="1"/>
      <c r="QMG865" s="1"/>
      <c r="QMH865" s="1"/>
      <c r="QMI865" s="1"/>
      <c r="QMJ865" s="1"/>
      <c r="QMK865" s="1"/>
      <c r="QML865" s="1"/>
      <c r="QMM865" s="1"/>
      <c r="QMN865" s="1"/>
      <c r="QMO865" s="1"/>
      <c r="QMP865" s="1"/>
      <c r="QMQ865" s="1"/>
      <c r="QMR865" s="1"/>
      <c r="QMS865" s="1"/>
      <c r="QMT865" s="1"/>
      <c r="QMU865" s="1"/>
      <c r="QMV865" s="1"/>
      <c r="QMW865" s="1"/>
      <c r="QMX865" s="1"/>
      <c r="QMY865" s="1"/>
      <c r="QMZ865" s="1"/>
      <c r="QNA865" s="1"/>
      <c r="QNB865" s="1"/>
      <c r="QNC865" s="1"/>
      <c r="QND865" s="1"/>
      <c r="QNE865" s="1"/>
      <c r="QNF865" s="1"/>
      <c r="QNG865" s="1"/>
      <c r="QNH865" s="1"/>
      <c r="QNI865" s="1"/>
      <c r="QNJ865" s="1"/>
      <c r="QNK865" s="1"/>
      <c r="QNL865" s="1"/>
      <c r="QNM865" s="1"/>
      <c r="QNN865" s="1"/>
      <c r="QNO865" s="1"/>
      <c r="QNP865" s="1"/>
      <c r="QNQ865" s="1"/>
      <c r="QNR865" s="1"/>
      <c r="QNS865" s="1"/>
      <c r="QNT865" s="1"/>
      <c r="QNU865" s="1"/>
      <c r="QNV865" s="1"/>
      <c r="QNW865" s="1"/>
      <c r="QNX865" s="1"/>
      <c r="QNY865" s="1"/>
      <c r="QNZ865" s="1"/>
      <c r="QOA865" s="1"/>
      <c r="QOB865" s="1"/>
      <c r="QOC865" s="1"/>
      <c r="QOD865" s="1"/>
      <c r="QOE865" s="1"/>
      <c r="QOF865" s="1"/>
      <c r="QOG865" s="1"/>
      <c r="QOH865" s="1"/>
      <c r="QOI865" s="1"/>
      <c r="QOJ865" s="1"/>
      <c r="QOK865" s="1"/>
      <c r="QOL865" s="1"/>
      <c r="QOM865" s="1"/>
      <c r="QON865" s="1"/>
      <c r="QOO865" s="1"/>
      <c r="QOP865" s="1"/>
      <c r="QOQ865" s="1"/>
      <c r="QOR865" s="1"/>
      <c r="QOS865" s="1"/>
      <c r="QOT865" s="1"/>
      <c r="QOU865" s="1"/>
      <c r="QOV865" s="1"/>
      <c r="QOW865" s="1"/>
      <c r="QOX865" s="1"/>
      <c r="QOY865" s="1"/>
      <c r="QOZ865" s="1"/>
      <c r="QPA865" s="1"/>
      <c r="QPB865" s="1"/>
      <c r="QPC865" s="1"/>
      <c r="QPD865" s="1"/>
      <c r="QPE865" s="1"/>
      <c r="QPF865" s="1"/>
      <c r="QPG865" s="1"/>
      <c r="QPH865" s="1"/>
      <c r="QPI865" s="1"/>
      <c r="QPJ865" s="1"/>
      <c r="QPK865" s="1"/>
      <c r="QPL865" s="1"/>
      <c r="QPM865" s="1"/>
      <c r="QPN865" s="1"/>
      <c r="QPO865" s="1"/>
      <c r="QPP865" s="1"/>
      <c r="QPQ865" s="1"/>
      <c r="QPR865" s="1"/>
      <c r="QPS865" s="1"/>
      <c r="QPT865" s="1"/>
      <c r="QPU865" s="1"/>
      <c r="QPV865" s="1"/>
      <c r="QPW865" s="1"/>
      <c r="QPX865" s="1"/>
      <c r="QPY865" s="1"/>
      <c r="QPZ865" s="1"/>
      <c r="QQA865" s="1"/>
      <c r="QQB865" s="1"/>
      <c r="QQC865" s="1"/>
      <c r="QQD865" s="1"/>
      <c r="QQE865" s="1"/>
      <c r="QQF865" s="1"/>
      <c r="QQG865" s="1"/>
      <c r="QQH865" s="1"/>
      <c r="QQI865" s="1"/>
      <c r="QQJ865" s="1"/>
      <c r="QQK865" s="1"/>
      <c r="QQL865" s="1"/>
      <c r="QQM865" s="1"/>
      <c r="QQN865" s="1"/>
      <c r="QQO865" s="1"/>
      <c r="QQP865" s="1"/>
      <c r="QQQ865" s="1"/>
      <c r="QQR865" s="1"/>
      <c r="QQS865" s="1"/>
      <c r="QQT865" s="1"/>
      <c r="QQU865" s="1"/>
      <c r="QQV865" s="1"/>
      <c r="QQW865" s="1"/>
      <c r="QQX865" s="1"/>
      <c r="QQY865" s="1"/>
      <c r="QQZ865" s="1"/>
      <c r="QRA865" s="1"/>
      <c r="QRB865" s="1"/>
      <c r="QRC865" s="1"/>
      <c r="QRD865" s="1"/>
      <c r="QRE865" s="1"/>
      <c r="QRF865" s="1"/>
      <c r="QRG865" s="1"/>
      <c r="QRH865" s="1"/>
      <c r="QRI865" s="1"/>
      <c r="QRJ865" s="1"/>
      <c r="QRK865" s="1"/>
      <c r="QRL865" s="1"/>
      <c r="QRM865" s="1"/>
      <c r="QRN865" s="1"/>
      <c r="QRO865" s="1"/>
      <c r="QRP865" s="1"/>
      <c r="QRQ865" s="1"/>
      <c r="QRR865" s="1"/>
      <c r="QRS865" s="1"/>
      <c r="QRT865" s="1"/>
      <c r="QRU865" s="1"/>
      <c r="QRV865" s="1"/>
      <c r="QRW865" s="1"/>
      <c r="QRX865" s="1"/>
      <c r="QRY865" s="1"/>
      <c r="QRZ865" s="1"/>
      <c r="QSA865" s="1"/>
      <c r="QSB865" s="1"/>
      <c r="QSC865" s="1"/>
      <c r="QSD865" s="1"/>
      <c r="QSE865" s="1"/>
      <c r="QSF865" s="1"/>
      <c r="QSG865" s="1"/>
      <c r="QSH865" s="1"/>
      <c r="QSI865" s="1"/>
      <c r="QSJ865" s="1"/>
      <c r="QSK865" s="1"/>
      <c r="QSL865" s="1"/>
      <c r="QSM865" s="1"/>
      <c r="QSN865" s="1"/>
      <c r="QSO865" s="1"/>
      <c r="QSP865" s="1"/>
      <c r="QSQ865" s="1"/>
      <c r="QSR865" s="1"/>
      <c r="QSS865" s="1"/>
      <c r="QST865" s="1"/>
      <c r="QSU865" s="1"/>
      <c r="QSV865" s="1"/>
      <c r="QSW865" s="1"/>
      <c r="QSX865" s="1"/>
      <c r="QSY865" s="1"/>
      <c r="QSZ865" s="1"/>
      <c r="QTA865" s="1"/>
      <c r="QTB865" s="1"/>
      <c r="QTC865" s="1"/>
      <c r="QTD865" s="1"/>
      <c r="QTE865" s="1"/>
      <c r="QTF865" s="1"/>
      <c r="QTG865" s="1"/>
      <c r="QTH865" s="1"/>
      <c r="QTI865" s="1"/>
      <c r="QTJ865" s="1"/>
      <c r="QTK865" s="1"/>
      <c r="QTL865" s="1"/>
      <c r="QTM865" s="1"/>
      <c r="QTN865" s="1"/>
      <c r="QTO865" s="1"/>
      <c r="QTP865" s="1"/>
      <c r="QTQ865" s="1"/>
      <c r="QTR865" s="1"/>
      <c r="QTS865" s="1"/>
      <c r="QTT865" s="1"/>
      <c r="QTU865" s="1"/>
      <c r="QTV865" s="1"/>
      <c r="QTW865" s="1"/>
      <c r="QTX865" s="1"/>
      <c r="QTY865" s="1"/>
      <c r="QTZ865" s="1"/>
      <c r="QUA865" s="1"/>
      <c r="QUB865" s="1"/>
      <c r="QUC865" s="1"/>
      <c r="QUD865" s="1"/>
      <c r="QUE865" s="1"/>
      <c r="QUF865" s="1"/>
      <c r="QUG865" s="1"/>
      <c r="QUH865" s="1"/>
      <c r="QUI865" s="1"/>
      <c r="QUJ865" s="1"/>
      <c r="QUK865" s="1"/>
      <c r="QUL865" s="1"/>
      <c r="QUM865" s="1"/>
      <c r="QUN865" s="1"/>
      <c r="QUO865" s="1"/>
      <c r="QUP865" s="1"/>
      <c r="QUQ865" s="1"/>
      <c r="QUR865" s="1"/>
      <c r="QUS865" s="1"/>
      <c r="QUT865" s="1"/>
      <c r="QUU865" s="1"/>
      <c r="QUV865" s="1"/>
      <c r="QUW865" s="1"/>
      <c r="QUX865" s="1"/>
      <c r="QUY865" s="1"/>
      <c r="QUZ865" s="1"/>
      <c r="QVA865" s="1"/>
      <c r="QVB865" s="1"/>
      <c r="QVC865" s="1"/>
      <c r="QVD865" s="1"/>
      <c r="QVE865" s="1"/>
      <c r="QVF865" s="1"/>
      <c r="QVG865" s="1"/>
      <c r="QVH865" s="1"/>
      <c r="QVI865" s="1"/>
      <c r="QVJ865" s="1"/>
      <c r="QVK865" s="1"/>
      <c r="QVL865" s="1"/>
      <c r="QVM865" s="1"/>
      <c r="QVN865" s="1"/>
      <c r="QVO865" s="1"/>
      <c r="QVP865" s="1"/>
      <c r="QVQ865" s="1"/>
      <c r="QVR865" s="1"/>
      <c r="QVS865" s="1"/>
      <c r="QVT865" s="1"/>
      <c r="QVU865" s="1"/>
      <c r="QVV865" s="1"/>
      <c r="QVW865" s="1"/>
      <c r="QVX865" s="1"/>
      <c r="QVY865" s="1"/>
      <c r="QVZ865" s="1"/>
      <c r="QWA865" s="1"/>
      <c r="QWB865" s="1"/>
      <c r="QWC865" s="1"/>
      <c r="QWD865" s="1"/>
      <c r="QWE865" s="1"/>
      <c r="QWF865" s="1"/>
      <c r="QWG865" s="1"/>
      <c r="QWH865" s="1"/>
      <c r="QWI865" s="1"/>
      <c r="QWJ865" s="1"/>
      <c r="QWK865" s="1"/>
      <c r="QWL865" s="1"/>
      <c r="QWM865" s="1"/>
      <c r="QWN865" s="1"/>
      <c r="QWO865" s="1"/>
      <c r="QWP865" s="1"/>
      <c r="QWQ865" s="1"/>
      <c r="QWR865" s="1"/>
      <c r="QWS865" s="1"/>
      <c r="QWT865" s="1"/>
      <c r="QWU865" s="1"/>
      <c r="QWV865" s="1"/>
      <c r="QWW865" s="1"/>
      <c r="QWX865" s="1"/>
      <c r="QWY865" s="1"/>
      <c r="QWZ865" s="1"/>
      <c r="QXA865" s="1"/>
      <c r="QXB865" s="1"/>
      <c r="QXC865" s="1"/>
      <c r="QXD865" s="1"/>
      <c r="QXE865" s="1"/>
      <c r="QXF865" s="1"/>
      <c r="QXG865" s="1"/>
      <c r="QXH865" s="1"/>
      <c r="QXI865" s="1"/>
      <c r="QXJ865" s="1"/>
      <c r="QXK865" s="1"/>
      <c r="QXL865" s="1"/>
      <c r="QXM865" s="1"/>
      <c r="QXN865" s="1"/>
      <c r="QXO865" s="1"/>
      <c r="QXP865" s="1"/>
      <c r="QXQ865" s="1"/>
      <c r="QXR865" s="1"/>
      <c r="QXS865" s="1"/>
      <c r="QXT865" s="1"/>
      <c r="QXU865" s="1"/>
      <c r="QXV865" s="1"/>
      <c r="QXW865" s="1"/>
      <c r="QXX865" s="1"/>
      <c r="QXY865" s="1"/>
      <c r="QXZ865" s="1"/>
      <c r="QYA865" s="1"/>
      <c r="QYB865" s="1"/>
      <c r="QYC865" s="1"/>
      <c r="QYD865" s="1"/>
      <c r="QYE865" s="1"/>
      <c r="QYF865" s="1"/>
      <c r="QYG865" s="1"/>
      <c r="QYH865" s="1"/>
      <c r="QYI865" s="1"/>
      <c r="QYJ865" s="1"/>
      <c r="QYK865" s="1"/>
      <c r="QYL865" s="1"/>
      <c r="QYM865" s="1"/>
      <c r="QYN865" s="1"/>
      <c r="QYO865" s="1"/>
      <c r="QYP865" s="1"/>
      <c r="QYQ865" s="1"/>
      <c r="QYR865" s="1"/>
      <c r="QYS865" s="1"/>
      <c r="QYT865" s="1"/>
      <c r="QYU865" s="1"/>
      <c r="QYV865" s="1"/>
      <c r="QYW865" s="1"/>
      <c r="QYX865" s="1"/>
      <c r="QYY865" s="1"/>
      <c r="QYZ865" s="1"/>
      <c r="QZA865" s="1"/>
      <c r="QZB865" s="1"/>
      <c r="QZC865" s="1"/>
      <c r="QZD865" s="1"/>
      <c r="QZE865" s="1"/>
      <c r="QZF865" s="1"/>
      <c r="QZG865" s="1"/>
      <c r="QZH865" s="1"/>
      <c r="QZI865" s="1"/>
      <c r="QZJ865" s="1"/>
      <c r="QZK865" s="1"/>
      <c r="QZL865" s="1"/>
      <c r="QZM865" s="1"/>
      <c r="QZN865" s="1"/>
      <c r="QZO865" s="1"/>
      <c r="QZP865" s="1"/>
      <c r="QZQ865" s="1"/>
      <c r="QZR865" s="1"/>
      <c r="QZS865" s="1"/>
      <c r="QZT865" s="1"/>
      <c r="QZU865" s="1"/>
      <c r="QZV865" s="1"/>
      <c r="QZW865" s="1"/>
      <c r="QZX865" s="1"/>
      <c r="QZY865" s="1"/>
      <c r="QZZ865" s="1"/>
      <c r="RAA865" s="1"/>
      <c r="RAB865" s="1"/>
      <c r="RAC865" s="1"/>
      <c r="RAD865" s="1"/>
      <c r="RAE865" s="1"/>
      <c r="RAF865" s="1"/>
      <c r="RAG865" s="1"/>
      <c r="RAH865" s="1"/>
      <c r="RAI865" s="1"/>
      <c r="RAJ865" s="1"/>
      <c r="RAK865" s="1"/>
      <c r="RAL865" s="1"/>
      <c r="RAM865" s="1"/>
      <c r="RAN865" s="1"/>
      <c r="RAO865" s="1"/>
      <c r="RAP865" s="1"/>
      <c r="RAQ865" s="1"/>
      <c r="RAR865" s="1"/>
      <c r="RAS865" s="1"/>
      <c r="RAT865" s="1"/>
      <c r="RAU865" s="1"/>
      <c r="RAV865" s="1"/>
      <c r="RAW865" s="1"/>
      <c r="RAX865" s="1"/>
      <c r="RAY865" s="1"/>
      <c r="RAZ865" s="1"/>
      <c r="RBA865" s="1"/>
      <c r="RBB865" s="1"/>
      <c r="RBC865" s="1"/>
      <c r="RBD865" s="1"/>
      <c r="RBE865" s="1"/>
      <c r="RBF865" s="1"/>
      <c r="RBG865" s="1"/>
      <c r="RBH865" s="1"/>
      <c r="RBI865" s="1"/>
      <c r="RBJ865" s="1"/>
      <c r="RBK865" s="1"/>
      <c r="RBL865" s="1"/>
      <c r="RBM865" s="1"/>
      <c r="RBN865" s="1"/>
      <c r="RBO865" s="1"/>
      <c r="RBP865" s="1"/>
      <c r="RBQ865" s="1"/>
      <c r="RBR865" s="1"/>
      <c r="RBS865" s="1"/>
      <c r="RBT865" s="1"/>
      <c r="RBU865" s="1"/>
      <c r="RBV865" s="1"/>
      <c r="RBW865" s="1"/>
      <c r="RBX865" s="1"/>
      <c r="RBY865" s="1"/>
      <c r="RBZ865" s="1"/>
      <c r="RCA865" s="1"/>
      <c r="RCB865" s="1"/>
      <c r="RCC865" s="1"/>
      <c r="RCD865" s="1"/>
      <c r="RCE865" s="1"/>
      <c r="RCF865" s="1"/>
      <c r="RCG865" s="1"/>
      <c r="RCH865" s="1"/>
      <c r="RCI865" s="1"/>
      <c r="RCJ865" s="1"/>
      <c r="RCK865" s="1"/>
      <c r="RCL865" s="1"/>
      <c r="RCM865" s="1"/>
      <c r="RCN865" s="1"/>
      <c r="RCO865" s="1"/>
      <c r="RCP865" s="1"/>
      <c r="RCQ865" s="1"/>
      <c r="RCR865" s="1"/>
      <c r="RCS865" s="1"/>
      <c r="RCT865" s="1"/>
      <c r="RCU865" s="1"/>
      <c r="RCV865" s="1"/>
      <c r="RCW865" s="1"/>
      <c r="RCX865" s="1"/>
      <c r="RCY865" s="1"/>
      <c r="RCZ865" s="1"/>
      <c r="RDA865" s="1"/>
      <c r="RDB865" s="1"/>
      <c r="RDC865" s="1"/>
      <c r="RDD865" s="1"/>
      <c r="RDE865" s="1"/>
      <c r="RDF865" s="1"/>
      <c r="RDG865" s="1"/>
      <c r="RDH865" s="1"/>
      <c r="RDI865" s="1"/>
      <c r="RDJ865" s="1"/>
      <c r="RDK865" s="1"/>
      <c r="RDL865" s="1"/>
      <c r="RDM865" s="1"/>
      <c r="RDN865" s="1"/>
      <c r="RDO865" s="1"/>
      <c r="RDP865" s="1"/>
      <c r="RDQ865" s="1"/>
      <c r="RDR865" s="1"/>
      <c r="RDS865" s="1"/>
      <c r="RDT865" s="1"/>
      <c r="RDU865" s="1"/>
      <c r="RDV865" s="1"/>
      <c r="RDW865" s="1"/>
      <c r="RDX865" s="1"/>
      <c r="RDY865" s="1"/>
      <c r="RDZ865" s="1"/>
      <c r="REA865" s="1"/>
      <c r="REB865" s="1"/>
      <c r="REC865" s="1"/>
      <c r="RED865" s="1"/>
      <c r="REE865" s="1"/>
      <c r="REF865" s="1"/>
      <c r="REG865" s="1"/>
      <c r="REH865" s="1"/>
      <c r="REI865" s="1"/>
      <c r="REJ865" s="1"/>
      <c r="REK865" s="1"/>
      <c r="REL865" s="1"/>
      <c r="REM865" s="1"/>
      <c r="REN865" s="1"/>
      <c r="REO865" s="1"/>
      <c r="REP865" s="1"/>
      <c r="REQ865" s="1"/>
      <c r="RER865" s="1"/>
      <c r="RES865" s="1"/>
      <c r="RET865" s="1"/>
      <c r="REU865" s="1"/>
      <c r="REV865" s="1"/>
      <c r="REW865" s="1"/>
      <c r="REX865" s="1"/>
      <c r="REY865" s="1"/>
      <c r="REZ865" s="1"/>
      <c r="RFA865" s="1"/>
      <c r="RFB865" s="1"/>
      <c r="RFC865" s="1"/>
      <c r="RFD865" s="1"/>
      <c r="RFE865" s="1"/>
      <c r="RFF865" s="1"/>
      <c r="RFG865" s="1"/>
      <c r="RFH865" s="1"/>
      <c r="RFI865" s="1"/>
      <c r="RFJ865" s="1"/>
      <c r="RFK865" s="1"/>
      <c r="RFL865" s="1"/>
      <c r="RFM865" s="1"/>
      <c r="RFN865" s="1"/>
      <c r="RFO865" s="1"/>
      <c r="RFP865" s="1"/>
      <c r="RFQ865" s="1"/>
      <c r="RFR865" s="1"/>
      <c r="RFS865" s="1"/>
      <c r="RFT865" s="1"/>
      <c r="RFU865" s="1"/>
      <c r="RFV865" s="1"/>
      <c r="RFW865" s="1"/>
      <c r="RFX865" s="1"/>
      <c r="RFY865" s="1"/>
      <c r="RFZ865" s="1"/>
      <c r="RGA865" s="1"/>
      <c r="RGB865" s="1"/>
      <c r="RGC865" s="1"/>
      <c r="RGD865" s="1"/>
      <c r="RGE865" s="1"/>
      <c r="RGF865" s="1"/>
      <c r="RGG865" s="1"/>
      <c r="RGH865" s="1"/>
      <c r="RGI865" s="1"/>
      <c r="RGJ865" s="1"/>
      <c r="RGK865" s="1"/>
      <c r="RGL865" s="1"/>
      <c r="RGM865" s="1"/>
      <c r="RGN865" s="1"/>
      <c r="RGO865" s="1"/>
      <c r="RGP865" s="1"/>
      <c r="RGQ865" s="1"/>
      <c r="RGR865" s="1"/>
      <c r="RGS865" s="1"/>
      <c r="RGT865" s="1"/>
      <c r="RGU865" s="1"/>
      <c r="RGV865" s="1"/>
      <c r="RGW865" s="1"/>
      <c r="RGX865" s="1"/>
      <c r="RGY865" s="1"/>
      <c r="RGZ865" s="1"/>
      <c r="RHA865" s="1"/>
      <c r="RHB865" s="1"/>
      <c r="RHC865" s="1"/>
      <c r="RHD865" s="1"/>
      <c r="RHE865" s="1"/>
      <c r="RHF865" s="1"/>
      <c r="RHG865" s="1"/>
      <c r="RHH865" s="1"/>
      <c r="RHI865" s="1"/>
      <c r="RHJ865" s="1"/>
      <c r="RHK865" s="1"/>
      <c r="RHL865" s="1"/>
      <c r="RHM865" s="1"/>
      <c r="RHN865" s="1"/>
      <c r="RHO865" s="1"/>
      <c r="RHP865" s="1"/>
      <c r="RHQ865" s="1"/>
      <c r="RHR865" s="1"/>
      <c r="RHS865" s="1"/>
      <c r="RHT865" s="1"/>
      <c r="RHU865" s="1"/>
      <c r="RHV865" s="1"/>
      <c r="RHW865" s="1"/>
      <c r="RHX865" s="1"/>
      <c r="RHY865" s="1"/>
      <c r="RHZ865" s="1"/>
      <c r="RIA865" s="1"/>
      <c r="RIB865" s="1"/>
      <c r="RIC865" s="1"/>
      <c r="RID865" s="1"/>
      <c r="RIE865" s="1"/>
      <c r="RIF865" s="1"/>
      <c r="RIG865" s="1"/>
      <c r="RIH865" s="1"/>
      <c r="RII865" s="1"/>
      <c r="RIJ865" s="1"/>
      <c r="RIK865" s="1"/>
      <c r="RIL865" s="1"/>
      <c r="RIM865" s="1"/>
      <c r="RIN865" s="1"/>
      <c r="RIO865" s="1"/>
      <c r="RIP865" s="1"/>
      <c r="RIQ865" s="1"/>
      <c r="RIR865" s="1"/>
      <c r="RIS865" s="1"/>
      <c r="RIT865" s="1"/>
      <c r="RIU865" s="1"/>
      <c r="RIV865" s="1"/>
      <c r="RIW865" s="1"/>
      <c r="RIX865" s="1"/>
      <c r="RIY865" s="1"/>
      <c r="RIZ865" s="1"/>
      <c r="RJA865" s="1"/>
      <c r="RJB865" s="1"/>
      <c r="RJC865" s="1"/>
      <c r="RJD865" s="1"/>
      <c r="RJE865" s="1"/>
      <c r="RJF865" s="1"/>
      <c r="RJG865" s="1"/>
      <c r="RJH865" s="1"/>
      <c r="RJI865" s="1"/>
      <c r="RJJ865" s="1"/>
      <c r="RJK865" s="1"/>
      <c r="RJL865" s="1"/>
      <c r="RJM865" s="1"/>
      <c r="RJN865" s="1"/>
      <c r="RJO865" s="1"/>
      <c r="RJP865" s="1"/>
      <c r="RJQ865" s="1"/>
      <c r="RJR865" s="1"/>
      <c r="RJS865" s="1"/>
      <c r="RJT865" s="1"/>
      <c r="RJU865" s="1"/>
      <c r="RJV865" s="1"/>
      <c r="RJW865" s="1"/>
      <c r="RJX865" s="1"/>
      <c r="RJY865" s="1"/>
      <c r="RJZ865" s="1"/>
      <c r="RKA865" s="1"/>
      <c r="RKB865" s="1"/>
      <c r="RKC865" s="1"/>
      <c r="RKD865" s="1"/>
      <c r="RKE865" s="1"/>
      <c r="RKF865" s="1"/>
      <c r="RKG865" s="1"/>
      <c r="RKH865" s="1"/>
      <c r="RKI865" s="1"/>
      <c r="RKJ865" s="1"/>
      <c r="RKK865" s="1"/>
      <c r="RKL865" s="1"/>
      <c r="RKM865" s="1"/>
      <c r="RKN865" s="1"/>
      <c r="RKO865" s="1"/>
      <c r="RKP865" s="1"/>
      <c r="RKQ865" s="1"/>
      <c r="RKR865" s="1"/>
      <c r="RKS865" s="1"/>
      <c r="RKT865" s="1"/>
      <c r="RKU865" s="1"/>
      <c r="RKV865" s="1"/>
      <c r="RKW865" s="1"/>
      <c r="RKX865" s="1"/>
      <c r="RKY865" s="1"/>
      <c r="RKZ865" s="1"/>
      <c r="RLA865" s="1"/>
      <c r="RLB865" s="1"/>
      <c r="RLC865" s="1"/>
      <c r="RLD865" s="1"/>
      <c r="RLE865" s="1"/>
      <c r="RLF865" s="1"/>
      <c r="RLG865" s="1"/>
      <c r="RLH865" s="1"/>
      <c r="RLI865" s="1"/>
      <c r="RLJ865" s="1"/>
      <c r="RLK865" s="1"/>
      <c r="RLL865" s="1"/>
      <c r="RLM865" s="1"/>
      <c r="RLN865" s="1"/>
      <c r="RLO865" s="1"/>
      <c r="RLP865" s="1"/>
      <c r="RLQ865" s="1"/>
      <c r="RLR865" s="1"/>
      <c r="RLS865" s="1"/>
      <c r="RLT865" s="1"/>
      <c r="RLU865" s="1"/>
      <c r="RLV865" s="1"/>
      <c r="RLW865" s="1"/>
      <c r="RLX865" s="1"/>
      <c r="RLY865" s="1"/>
      <c r="RLZ865" s="1"/>
      <c r="RMA865" s="1"/>
      <c r="RMB865" s="1"/>
      <c r="RMC865" s="1"/>
      <c r="RMD865" s="1"/>
      <c r="RME865" s="1"/>
      <c r="RMF865" s="1"/>
      <c r="RMG865" s="1"/>
      <c r="RMH865" s="1"/>
      <c r="RMI865" s="1"/>
      <c r="RMJ865" s="1"/>
      <c r="RMK865" s="1"/>
      <c r="RML865" s="1"/>
      <c r="RMM865" s="1"/>
      <c r="RMN865" s="1"/>
      <c r="RMO865" s="1"/>
      <c r="RMP865" s="1"/>
      <c r="RMQ865" s="1"/>
      <c r="RMR865" s="1"/>
      <c r="RMS865" s="1"/>
      <c r="RMT865" s="1"/>
      <c r="RMU865" s="1"/>
      <c r="RMV865" s="1"/>
      <c r="RMW865" s="1"/>
      <c r="RMX865" s="1"/>
      <c r="RMY865" s="1"/>
      <c r="RMZ865" s="1"/>
      <c r="RNA865" s="1"/>
      <c r="RNB865" s="1"/>
      <c r="RNC865" s="1"/>
      <c r="RND865" s="1"/>
      <c r="RNE865" s="1"/>
      <c r="RNF865" s="1"/>
      <c r="RNG865" s="1"/>
      <c r="RNH865" s="1"/>
      <c r="RNI865" s="1"/>
      <c r="RNJ865" s="1"/>
      <c r="RNK865" s="1"/>
      <c r="RNL865" s="1"/>
      <c r="RNM865" s="1"/>
      <c r="RNN865" s="1"/>
      <c r="RNO865" s="1"/>
      <c r="RNP865" s="1"/>
      <c r="RNQ865" s="1"/>
      <c r="RNR865" s="1"/>
      <c r="RNS865" s="1"/>
      <c r="RNT865" s="1"/>
      <c r="RNU865" s="1"/>
      <c r="RNV865" s="1"/>
      <c r="RNW865" s="1"/>
      <c r="RNX865" s="1"/>
      <c r="RNY865" s="1"/>
      <c r="RNZ865" s="1"/>
      <c r="ROA865" s="1"/>
      <c r="ROB865" s="1"/>
      <c r="ROC865" s="1"/>
      <c r="ROD865" s="1"/>
      <c r="ROE865" s="1"/>
      <c r="ROF865" s="1"/>
      <c r="ROG865" s="1"/>
      <c r="ROH865" s="1"/>
      <c r="ROI865" s="1"/>
      <c r="ROJ865" s="1"/>
      <c r="ROK865" s="1"/>
      <c r="ROL865" s="1"/>
      <c r="ROM865" s="1"/>
      <c r="RON865" s="1"/>
      <c r="ROO865" s="1"/>
      <c r="ROP865" s="1"/>
      <c r="ROQ865" s="1"/>
      <c r="ROR865" s="1"/>
      <c r="ROS865" s="1"/>
      <c r="ROT865" s="1"/>
      <c r="ROU865" s="1"/>
      <c r="ROV865" s="1"/>
      <c r="ROW865" s="1"/>
      <c r="ROX865" s="1"/>
      <c r="ROY865" s="1"/>
      <c r="ROZ865" s="1"/>
      <c r="RPA865" s="1"/>
      <c r="RPB865" s="1"/>
      <c r="RPC865" s="1"/>
      <c r="RPD865" s="1"/>
      <c r="RPE865" s="1"/>
      <c r="RPF865" s="1"/>
      <c r="RPG865" s="1"/>
      <c r="RPH865" s="1"/>
      <c r="RPI865" s="1"/>
      <c r="RPJ865" s="1"/>
      <c r="RPK865" s="1"/>
      <c r="RPL865" s="1"/>
      <c r="RPM865" s="1"/>
      <c r="RPN865" s="1"/>
      <c r="RPO865" s="1"/>
      <c r="RPP865" s="1"/>
      <c r="RPQ865" s="1"/>
      <c r="RPR865" s="1"/>
      <c r="RPS865" s="1"/>
      <c r="RPT865" s="1"/>
      <c r="RPU865" s="1"/>
      <c r="RPV865" s="1"/>
      <c r="RPW865" s="1"/>
      <c r="RPX865" s="1"/>
      <c r="RPY865" s="1"/>
      <c r="RPZ865" s="1"/>
      <c r="RQA865" s="1"/>
      <c r="RQB865" s="1"/>
      <c r="RQC865" s="1"/>
      <c r="RQD865" s="1"/>
      <c r="RQE865" s="1"/>
      <c r="RQF865" s="1"/>
      <c r="RQG865" s="1"/>
      <c r="RQH865" s="1"/>
      <c r="RQI865" s="1"/>
      <c r="RQJ865" s="1"/>
      <c r="RQK865" s="1"/>
      <c r="RQL865" s="1"/>
      <c r="RQM865" s="1"/>
      <c r="RQN865" s="1"/>
      <c r="RQO865" s="1"/>
      <c r="RQP865" s="1"/>
      <c r="RQQ865" s="1"/>
      <c r="RQR865" s="1"/>
      <c r="RQS865" s="1"/>
      <c r="RQT865" s="1"/>
      <c r="RQU865" s="1"/>
      <c r="RQV865" s="1"/>
      <c r="RQW865" s="1"/>
      <c r="RQX865" s="1"/>
      <c r="RQY865" s="1"/>
      <c r="RQZ865" s="1"/>
      <c r="RRA865" s="1"/>
      <c r="RRB865" s="1"/>
      <c r="RRC865" s="1"/>
      <c r="RRD865" s="1"/>
      <c r="RRE865" s="1"/>
      <c r="RRF865" s="1"/>
      <c r="RRG865" s="1"/>
      <c r="RRH865" s="1"/>
      <c r="RRI865" s="1"/>
      <c r="RRJ865" s="1"/>
      <c r="RRK865" s="1"/>
      <c r="RRL865" s="1"/>
      <c r="RRM865" s="1"/>
      <c r="RRN865" s="1"/>
      <c r="RRO865" s="1"/>
      <c r="RRP865" s="1"/>
      <c r="RRQ865" s="1"/>
      <c r="RRR865" s="1"/>
      <c r="RRS865" s="1"/>
      <c r="RRT865" s="1"/>
      <c r="RRU865" s="1"/>
      <c r="RRV865" s="1"/>
      <c r="RRW865" s="1"/>
      <c r="RRX865" s="1"/>
      <c r="RRY865" s="1"/>
      <c r="RRZ865" s="1"/>
      <c r="RSA865" s="1"/>
      <c r="RSB865" s="1"/>
      <c r="RSC865" s="1"/>
      <c r="RSD865" s="1"/>
      <c r="RSE865" s="1"/>
      <c r="RSF865" s="1"/>
      <c r="RSG865" s="1"/>
      <c r="RSH865" s="1"/>
      <c r="RSI865" s="1"/>
      <c r="RSJ865" s="1"/>
      <c r="RSK865" s="1"/>
      <c r="RSL865" s="1"/>
      <c r="RSM865" s="1"/>
      <c r="RSN865" s="1"/>
      <c r="RSO865" s="1"/>
      <c r="RSP865" s="1"/>
      <c r="RSQ865" s="1"/>
      <c r="RSR865" s="1"/>
      <c r="RSS865" s="1"/>
      <c r="RST865" s="1"/>
      <c r="RSU865" s="1"/>
      <c r="RSV865" s="1"/>
      <c r="RSW865" s="1"/>
      <c r="RSX865" s="1"/>
      <c r="RSY865" s="1"/>
      <c r="RSZ865" s="1"/>
      <c r="RTA865" s="1"/>
      <c r="RTB865" s="1"/>
      <c r="RTC865" s="1"/>
      <c r="RTD865" s="1"/>
      <c r="RTE865" s="1"/>
      <c r="RTF865" s="1"/>
      <c r="RTG865" s="1"/>
      <c r="RTH865" s="1"/>
      <c r="RTI865" s="1"/>
      <c r="RTJ865" s="1"/>
      <c r="RTK865" s="1"/>
      <c r="RTL865" s="1"/>
      <c r="RTM865" s="1"/>
      <c r="RTN865" s="1"/>
      <c r="RTO865" s="1"/>
      <c r="RTP865" s="1"/>
      <c r="RTQ865" s="1"/>
      <c r="RTR865" s="1"/>
      <c r="RTS865" s="1"/>
      <c r="RTT865" s="1"/>
      <c r="RTU865" s="1"/>
      <c r="RTV865" s="1"/>
      <c r="RTW865" s="1"/>
      <c r="RTX865" s="1"/>
      <c r="RTY865" s="1"/>
      <c r="RTZ865" s="1"/>
      <c r="RUA865" s="1"/>
      <c r="RUB865" s="1"/>
      <c r="RUC865" s="1"/>
      <c r="RUD865" s="1"/>
      <c r="RUE865" s="1"/>
      <c r="RUF865" s="1"/>
      <c r="RUG865" s="1"/>
      <c r="RUH865" s="1"/>
      <c r="RUI865" s="1"/>
      <c r="RUJ865" s="1"/>
      <c r="RUK865" s="1"/>
      <c r="RUL865" s="1"/>
      <c r="RUM865" s="1"/>
      <c r="RUN865" s="1"/>
      <c r="RUO865" s="1"/>
      <c r="RUP865" s="1"/>
      <c r="RUQ865" s="1"/>
      <c r="RUR865" s="1"/>
      <c r="RUS865" s="1"/>
      <c r="RUT865" s="1"/>
      <c r="RUU865" s="1"/>
      <c r="RUV865" s="1"/>
      <c r="RUW865" s="1"/>
      <c r="RUX865" s="1"/>
      <c r="RUY865" s="1"/>
      <c r="RUZ865" s="1"/>
      <c r="RVA865" s="1"/>
      <c r="RVB865" s="1"/>
      <c r="RVC865" s="1"/>
      <c r="RVD865" s="1"/>
      <c r="RVE865" s="1"/>
      <c r="RVF865" s="1"/>
      <c r="RVG865" s="1"/>
      <c r="RVH865" s="1"/>
      <c r="RVI865" s="1"/>
      <c r="RVJ865" s="1"/>
      <c r="RVK865" s="1"/>
      <c r="RVL865" s="1"/>
      <c r="RVM865" s="1"/>
      <c r="RVN865" s="1"/>
      <c r="RVO865" s="1"/>
      <c r="RVP865" s="1"/>
      <c r="RVQ865" s="1"/>
      <c r="RVR865" s="1"/>
      <c r="RVS865" s="1"/>
      <c r="RVT865" s="1"/>
      <c r="RVU865" s="1"/>
      <c r="RVV865" s="1"/>
      <c r="RVW865" s="1"/>
      <c r="RVX865" s="1"/>
      <c r="RVY865" s="1"/>
      <c r="RVZ865" s="1"/>
      <c r="RWA865" s="1"/>
      <c r="RWB865" s="1"/>
      <c r="RWC865" s="1"/>
      <c r="RWD865" s="1"/>
      <c r="RWE865" s="1"/>
      <c r="RWF865" s="1"/>
      <c r="RWG865" s="1"/>
      <c r="RWH865" s="1"/>
      <c r="RWI865" s="1"/>
      <c r="RWJ865" s="1"/>
      <c r="RWK865" s="1"/>
      <c r="RWL865" s="1"/>
      <c r="RWM865" s="1"/>
      <c r="RWN865" s="1"/>
      <c r="RWO865" s="1"/>
      <c r="RWP865" s="1"/>
      <c r="RWQ865" s="1"/>
      <c r="RWR865" s="1"/>
      <c r="RWS865" s="1"/>
      <c r="RWT865" s="1"/>
      <c r="RWU865" s="1"/>
      <c r="RWV865" s="1"/>
      <c r="RWW865" s="1"/>
      <c r="RWX865" s="1"/>
      <c r="RWY865" s="1"/>
      <c r="RWZ865" s="1"/>
      <c r="RXA865" s="1"/>
      <c r="RXB865" s="1"/>
      <c r="RXC865" s="1"/>
      <c r="RXD865" s="1"/>
      <c r="RXE865" s="1"/>
      <c r="RXF865" s="1"/>
      <c r="RXG865" s="1"/>
      <c r="RXH865" s="1"/>
      <c r="RXI865" s="1"/>
      <c r="RXJ865" s="1"/>
      <c r="RXK865" s="1"/>
      <c r="RXL865" s="1"/>
      <c r="RXM865" s="1"/>
      <c r="RXN865" s="1"/>
      <c r="RXO865" s="1"/>
      <c r="RXP865" s="1"/>
      <c r="RXQ865" s="1"/>
      <c r="RXR865" s="1"/>
      <c r="RXS865" s="1"/>
      <c r="RXT865" s="1"/>
      <c r="RXU865" s="1"/>
      <c r="RXV865" s="1"/>
      <c r="RXW865" s="1"/>
      <c r="RXX865" s="1"/>
      <c r="RXY865" s="1"/>
      <c r="RXZ865" s="1"/>
      <c r="RYA865" s="1"/>
      <c r="RYB865" s="1"/>
      <c r="RYC865" s="1"/>
      <c r="RYD865" s="1"/>
      <c r="RYE865" s="1"/>
      <c r="RYF865" s="1"/>
      <c r="RYG865" s="1"/>
      <c r="RYH865" s="1"/>
      <c r="RYI865" s="1"/>
      <c r="RYJ865" s="1"/>
      <c r="RYK865" s="1"/>
      <c r="RYL865" s="1"/>
      <c r="RYM865" s="1"/>
      <c r="RYN865" s="1"/>
      <c r="RYO865" s="1"/>
      <c r="RYP865" s="1"/>
      <c r="RYQ865" s="1"/>
      <c r="RYR865" s="1"/>
      <c r="RYS865" s="1"/>
      <c r="RYT865" s="1"/>
      <c r="RYU865" s="1"/>
      <c r="RYV865" s="1"/>
      <c r="RYW865" s="1"/>
      <c r="RYX865" s="1"/>
      <c r="RYY865" s="1"/>
      <c r="RYZ865" s="1"/>
      <c r="RZA865" s="1"/>
      <c r="RZB865" s="1"/>
      <c r="RZC865" s="1"/>
      <c r="RZD865" s="1"/>
      <c r="RZE865" s="1"/>
      <c r="RZF865" s="1"/>
      <c r="RZG865" s="1"/>
      <c r="RZH865" s="1"/>
      <c r="RZI865" s="1"/>
      <c r="RZJ865" s="1"/>
      <c r="RZK865" s="1"/>
      <c r="RZL865" s="1"/>
      <c r="RZM865" s="1"/>
      <c r="RZN865" s="1"/>
      <c r="RZO865" s="1"/>
      <c r="RZP865" s="1"/>
      <c r="RZQ865" s="1"/>
      <c r="RZR865" s="1"/>
      <c r="RZS865" s="1"/>
      <c r="RZT865" s="1"/>
      <c r="RZU865" s="1"/>
      <c r="RZV865" s="1"/>
      <c r="RZW865" s="1"/>
      <c r="RZX865" s="1"/>
      <c r="RZY865" s="1"/>
      <c r="RZZ865" s="1"/>
      <c r="SAA865" s="1"/>
      <c r="SAB865" s="1"/>
      <c r="SAC865" s="1"/>
      <c r="SAD865" s="1"/>
      <c r="SAE865" s="1"/>
      <c r="SAF865" s="1"/>
      <c r="SAG865" s="1"/>
      <c r="SAH865" s="1"/>
      <c r="SAI865" s="1"/>
      <c r="SAJ865" s="1"/>
      <c r="SAK865" s="1"/>
      <c r="SAL865" s="1"/>
      <c r="SAM865" s="1"/>
      <c r="SAN865" s="1"/>
      <c r="SAO865" s="1"/>
      <c r="SAP865" s="1"/>
      <c r="SAQ865" s="1"/>
      <c r="SAR865" s="1"/>
      <c r="SAS865" s="1"/>
      <c r="SAT865" s="1"/>
      <c r="SAU865" s="1"/>
      <c r="SAV865" s="1"/>
      <c r="SAW865" s="1"/>
      <c r="SAX865" s="1"/>
      <c r="SAY865" s="1"/>
      <c r="SAZ865" s="1"/>
      <c r="SBA865" s="1"/>
      <c r="SBB865" s="1"/>
      <c r="SBC865" s="1"/>
      <c r="SBD865" s="1"/>
      <c r="SBE865" s="1"/>
      <c r="SBF865" s="1"/>
      <c r="SBG865" s="1"/>
      <c r="SBH865" s="1"/>
      <c r="SBI865" s="1"/>
      <c r="SBJ865" s="1"/>
      <c r="SBK865" s="1"/>
      <c r="SBL865" s="1"/>
      <c r="SBM865" s="1"/>
      <c r="SBN865" s="1"/>
      <c r="SBO865" s="1"/>
      <c r="SBP865" s="1"/>
      <c r="SBQ865" s="1"/>
      <c r="SBR865" s="1"/>
      <c r="SBS865" s="1"/>
      <c r="SBT865" s="1"/>
      <c r="SBU865" s="1"/>
      <c r="SBV865" s="1"/>
      <c r="SBW865" s="1"/>
      <c r="SBX865" s="1"/>
      <c r="SBY865" s="1"/>
      <c r="SBZ865" s="1"/>
      <c r="SCA865" s="1"/>
      <c r="SCB865" s="1"/>
      <c r="SCC865" s="1"/>
      <c r="SCD865" s="1"/>
      <c r="SCE865" s="1"/>
      <c r="SCF865" s="1"/>
      <c r="SCG865" s="1"/>
      <c r="SCH865" s="1"/>
      <c r="SCI865" s="1"/>
      <c r="SCJ865" s="1"/>
      <c r="SCK865" s="1"/>
      <c r="SCL865" s="1"/>
      <c r="SCM865" s="1"/>
      <c r="SCN865" s="1"/>
      <c r="SCO865" s="1"/>
      <c r="SCP865" s="1"/>
      <c r="SCQ865" s="1"/>
      <c r="SCR865" s="1"/>
      <c r="SCS865" s="1"/>
      <c r="SCT865" s="1"/>
      <c r="SCU865" s="1"/>
      <c r="SCV865" s="1"/>
      <c r="SCW865" s="1"/>
      <c r="SCX865" s="1"/>
      <c r="SCY865" s="1"/>
      <c r="SCZ865" s="1"/>
      <c r="SDA865" s="1"/>
      <c r="SDB865" s="1"/>
      <c r="SDC865" s="1"/>
      <c r="SDD865" s="1"/>
      <c r="SDE865" s="1"/>
      <c r="SDF865" s="1"/>
      <c r="SDG865" s="1"/>
      <c r="SDH865" s="1"/>
      <c r="SDI865" s="1"/>
      <c r="SDJ865" s="1"/>
      <c r="SDK865" s="1"/>
      <c r="SDL865" s="1"/>
      <c r="SDM865" s="1"/>
      <c r="SDN865" s="1"/>
      <c r="SDO865" s="1"/>
      <c r="SDP865" s="1"/>
      <c r="SDQ865" s="1"/>
      <c r="SDR865" s="1"/>
      <c r="SDS865" s="1"/>
      <c r="SDT865" s="1"/>
      <c r="SDU865" s="1"/>
      <c r="SDV865" s="1"/>
      <c r="SDW865" s="1"/>
      <c r="SDX865" s="1"/>
      <c r="SDY865" s="1"/>
      <c r="SDZ865" s="1"/>
      <c r="SEA865" s="1"/>
      <c r="SEB865" s="1"/>
      <c r="SEC865" s="1"/>
      <c r="SED865" s="1"/>
      <c r="SEE865" s="1"/>
      <c r="SEF865" s="1"/>
      <c r="SEG865" s="1"/>
      <c r="SEH865" s="1"/>
      <c r="SEI865" s="1"/>
      <c r="SEJ865" s="1"/>
      <c r="SEK865" s="1"/>
      <c r="SEL865" s="1"/>
      <c r="SEM865" s="1"/>
      <c r="SEN865" s="1"/>
      <c r="SEO865" s="1"/>
      <c r="SEP865" s="1"/>
      <c r="SEQ865" s="1"/>
      <c r="SER865" s="1"/>
      <c r="SES865" s="1"/>
      <c r="SET865" s="1"/>
      <c r="SEU865" s="1"/>
      <c r="SEV865" s="1"/>
      <c r="SEW865" s="1"/>
      <c r="SEX865" s="1"/>
      <c r="SEY865" s="1"/>
      <c r="SEZ865" s="1"/>
      <c r="SFA865" s="1"/>
      <c r="SFB865" s="1"/>
      <c r="SFC865" s="1"/>
      <c r="SFD865" s="1"/>
      <c r="SFE865" s="1"/>
      <c r="SFF865" s="1"/>
      <c r="SFG865" s="1"/>
      <c r="SFH865" s="1"/>
      <c r="SFI865" s="1"/>
      <c r="SFJ865" s="1"/>
      <c r="SFK865" s="1"/>
      <c r="SFL865" s="1"/>
      <c r="SFM865" s="1"/>
      <c r="SFN865" s="1"/>
      <c r="SFO865" s="1"/>
      <c r="SFP865" s="1"/>
      <c r="SFQ865" s="1"/>
      <c r="SFR865" s="1"/>
      <c r="SFS865" s="1"/>
      <c r="SFT865" s="1"/>
      <c r="SFU865" s="1"/>
      <c r="SFV865" s="1"/>
      <c r="SFW865" s="1"/>
      <c r="SFX865" s="1"/>
      <c r="SFY865" s="1"/>
      <c r="SFZ865" s="1"/>
      <c r="SGA865" s="1"/>
      <c r="SGB865" s="1"/>
      <c r="SGC865" s="1"/>
      <c r="SGD865" s="1"/>
      <c r="SGE865" s="1"/>
      <c r="SGF865" s="1"/>
      <c r="SGG865" s="1"/>
      <c r="SGH865" s="1"/>
      <c r="SGI865" s="1"/>
      <c r="SGJ865" s="1"/>
      <c r="SGK865" s="1"/>
      <c r="SGL865" s="1"/>
      <c r="SGM865" s="1"/>
      <c r="SGN865" s="1"/>
      <c r="SGO865" s="1"/>
      <c r="SGP865" s="1"/>
      <c r="SGQ865" s="1"/>
      <c r="SGR865" s="1"/>
      <c r="SGS865" s="1"/>
      <c r="SGT865" s="1"/>
      <c r="SGU865" s="1"/>
      <c r="SGV865" s="1"/>
      <c r="SGW865" s="1"/>
      <c r="SGX865" s="1"/>
      <c r="SGY865" s="1"/>
      <c r="SGZ865" s="1"/>
      <c r="SHA865" s="1"/>
      <c r="SHB865" s="1"/>
      <c r="SHC865" s="1"/>
      <c r="SHD865" s="1"/>
      <c r="SHE865" s="1"/>
      <c r="SHF865" s="1"/>
      <c r="SHG865" s="1"/>
      <c r="SHH865" s="1"/>
      <c r="SHI865" s="1"/>
      <c r="SHJ865" s="1"/>
      <c r="SHK865" s="1"/>
      <c r="SHL865" s="1"/>
      <c r="SHM865" s="1"/>
      <c r="SHN865" s="1"/>
      <c r="SHO865" s="1"/>
      <c r="SHP865" s="1"/>
      <c r="SHQ865" s="1"/>
      <c r="SHR865" s="1"/>
      <c r="SHS865" s="1"/>
      <c r="SHT865" s="1"/>
      <c r="SHU865" s="1"/>
      <c r="SHV865" s="1"/>
      <c r="SHW865" s="1"/>
      <c r="SHX865" s="1"/>
      <c r="SHY865" s="1"/>
      <c r="SHZ865" s="1"/>
      <c r="SIA865" s="1"/>
      <c r="SIB865" s="1"/>
      <c r="SIC865" s="1"/>
      <c r="SID865" s="1"/>
      <c r="SIE865" s="1"/>
      <c r="SIF865" s="1"/>
      <c r="SIG865" s="1"/>
      <c r="SIH865" s="1"/>
      <c r="SII865" s="1"/>
      <c r="SIJ865" s="1"/>
      <c r="SIK865" s="1"/>
      <c r="SIL865" s="1"/>
      <c r="SIM865" s="1"/>
      <c r="SIN865" s="1"/>
      <c r="SIO865" s="1"/>
      <c r="SIP865" s="1"/>
      <c r="SIQ865" s="1"/>
      <c r="SIR865" s="1"/>
      <c r="SIS865" s="1"/>
      <c r="SIT865" s="1"/>
      <c r="SIU865" s="1"/>
      <c r="SIV865" s="1"/>
      <c r="SIW865" s="1"/>
      <c r="SIX865" s="1"/>
      <c r="SIY865" s="1"/>
      <c r="SIZ865" s="1"/>
      <c r="SJA865" s="1"/>
      <c r="SJB865" s="1"/>
      <c r="SJC865" s="1"/>
      <c r="SJD865" s="1"/>
      <c r="SJE865" s="1"/>
      <c r="SJF865" s="1"/>
      <c r="SJG865" s="1"/>
      <c r="SJH865" s="1"/>
      <c r="SJI865" s="1"/>
      <c r="SJJ865" s="1"/>
      <c r="SJK865" s="1"/>
      <c r="SJL865" s="1"/>
      <c r="SJM865" s="1"/>
      <c r="SJN865" s="1"/>
      <c r="SJO865" s="1"/>
      <c r="SJP865" s="1"/>
      <c r="SJQ865" s="1"/>
      <c r="SJR865" s="1"/>
      <c r="SJS865" s="1"/>
      <c r="SJT865" s="1"/>
      <c r="SJU865" s="1"/>
      <c r="SJV865" s="1"/>
      <c r="SJW865" s="1"/>
      <c r="SJX865" s="1"/>
      <c r="SJY865" s="1"/>
      <c r="SJZ865" s="1"/>
      <c r="SKA865" s="1"/>
      <c r="SKB865" s="1"/>
      <c r="SKC865" s="1"/>
      <c r="SKD865" s="1"/>
      <c r="SKE865" s="1"/>
      <c r="SKF865" s="1"/>
      <c r="SKG865" s="1"/>
      <c r="SKH865" s="1"/>
      <c r="SKI865" s="1"/>
      <c r="SKJ865" s="1"/>
      <c r="SKK865" s="1"/>
      <c r="SKL865" s="1"/>
      <c r="SKM865" s="1"/>
      <c r="SKN865" s="1"/>
      <c r="SKO865" s="1"/>
      <c r="SKP865" s="1"/>
      <c r="SKQ865" s="1"/>
      <c r="SKR865" s="1"/>
      <c r="SKS865" s="1"/>
      <c r="SKT865" s="1"/>
      <c r="SKU865" s="1"/>
      <c r="SKV865" s="1"/>
      <c r="SKW865" s="1"/>
      <c r="SKX865" s="1"/>
      <c r="SKY865" s="1"/>
      <c r="SKZ865" s="1"/>
      <c r="SLA865" s="1"/>
      <c r="SLB865" s="1"/>
      <c r="SLC865" s="1"/>
      <c r="SLD865" s="1"/>
      <c r="SLE865" s="1"/>
      <c r="SLF865" s="1"/>
      <c r="SLG865" s="1"/>
      <c r="SLH865" s="1"/>
      <c r="SLI865" s="1"/>
      <c r="SLJ865" s="1"/>
      <c r="SLK865" s="1"/>
      <c r="SLL865" s="1"/>
      <c r="SLM865" s="1"/>
      <c r="SLN865" s="1"/>
      <c r="SLO865" s="1"/>
      <c r="SLP865" s="1"/>
      <c r="SLQ865" s="1"/>
      <c r="SLR865" s="1"/>
      <c r="SLS865" s="1"/>
      <c r="SLT865" s="1"/>
      <c r="SLU865" s="1"/>
      <c r="SLV865" s="1"/>
      <c r="SLW865" s="1"/>
      <c r="SLX865" s="1"/>
      <c r="SLY865" s="1"/>
      <c r="SLZ865" s="1"/>
      <c r="SMA865" s="1"/>
      <c r="SMB865" s="1"/>
      <c r="SMC865" s="1"/>
      <c r="SMD865" s="1"/>
      <c r="SME865" s="1"/>
      <c r="SMF865" s="1"/>
      <c r="SMG865" s="1"/>
      <c r="SMH865" s="1"/>
      <c r="SMI865" s="1"/>
      <c r="SMJ865" s="1"/>
      <c r="SMK865" s="1"/>
      <c r="SML865" s="1"/>
      <c r="SMM865" s="1"/>
      <c r="SMN865" s="1"/>
      <c r="SMO865" s="1"/>
      <c r="SMP865" s="1"/>
      <c r="SMQ865" s="1"/>
      <c r="SMR865" s="1"/>
      <c r="SMS865" s="1"/>
      <c r="SMT865" s="1"/>
      <c r="SMU865" s="1"/>
      <c r="SMV865" s="1"/>
      <c r="SMW865" s="1"/>
      <c r="SMX865" s="1"/>
      <c r="SMY865" s="1"/>
      <c r="SMZ865" s="1"/>
      <c r="SNA865" s="1"/>
      <c r="SNB865" s="1"/>
      <c r="SNC865" s="1"/>
      <c r="SND865" s="1"/>
      <c r="SNE865" s="1"/>
      <c r="SNF865" s="1"/>
      <c r="SNG865" s="1"/>
      <c r="SNH865" s="1"/>
      <c r="SNI865" s="1"/>
      <c r="SNJ865" s="1"/>
      <c r="SNK865" s="1"/>
      <c r="SNL865" s="1"/>
      <c r="SNM865" s="1"/>
      <c r="SNN865" s="1"/>
      <c r="SNO865" s="1"/>
      <c r="SNP865" s="1"/>
      <c r="SNQ865" s="1"/>
      <c r="SNR865" s="1"/>
      <c r="SNS865" s="1"/>
      <c r="SNT865" s="1"/>
      <c r="SNU865" s="1"/>
      <c r="SNV865" s="1"/>
      <c r="SNW865" s="1"/>
      <c r="SNX865" s="1"/>
      <c r="SNY865" s="1"/>
      <c r="SNZ865" s="1"/>
      <c r="SOA865" s="1"/>
      <c r="SOB865" s="1"/>
      <c r="SOC865" s="1"/>
      <c r="SOD865" s="1"/>
      <c r="SOE865" s="1"/>
      <c r="SOF865" s="1"/>
      <c r="SOG865" s="1"/>
      <c r="SOH865" s="1"/>
      <c r="SOI865" s="1"/>
      <c r="SOJ865" s="1"/>
      <c r="SOK865" s="1"/>
      <c r="SOL865" s="1"/>
      <c r="SOM865" s="1"/>
      <c r="SON865" s="1"/>
      <c r="SOO865" s="1"/>
      <c r="SOP865" s="1"/>
      <c r="SOQ865" s="1"/>
      <c r="SOR865" s="1"/>
      <c r="SOS865" s="1"/>
      <c r="SOT865" s="1"/>
      <c r="SOU865" s="1"/>
      <c r="SOV865" s="1"/>
      <c r="SOW865" s="1"/>
      <c r="SOX865" s="1"/>
      <c r="SOY865" s="1"/>
      <c r="SOZ865" s="1"/>
      <c r="SPA865" s="1"/>
      <c r="SPB865" s="1"/>
      <c r="SPC865" s="1"/>
      <c r="SPD865" s="1"/>
      <c r="SPE865" s="1"/>
      <c r="SPF865" s="1"/>
      <c r="SPG865" s="1"/>
      <c r="SPH865" s="1"/>
      <c r="SPI865" s="1"/>
      <c r="SPJ865" s="1"/>
      <c r="SPK865" s="1"/>
      <c r="SPL865" s="1"/>
      <c r="SPM865" s="1"/>
      <c r="SPN865" s="1"/>
      <c r="SPO865" s="1"/>
      <c r="SPP865" s="1"/>
      <c r="SPQ865" s="1"/>
      <c r="SPR865" s="1"/>
      <c r="SPS865" s="1"/>
      <c r="SPT865" s="1"/>
      <c r="SPU865" s="1"/>
      <c r="SPV865" s="1"/>
      <c r="SPW865" s="1"/>
      <c r="SPX865" s="1"/>
      <c r="SPY865" s="1"/>
      <c r="SPZ865" s="1"/>
      <c r="SQA865" s="1"/>
      <c r="SQB865" s="1"/>
      <c r="SQC865" s="1"/>
      <c r="SQD865" s="1"/>
      <c r="SQE865" s="1"/>
      <c r="SQF865" s="1"/>
      <c r="SQG865" s="1"/>
      <c r="SQH865" s="1"/>
      <c r="SQI865" s="1"/>
      <c r="SQJ865" s="1"/>
      <c r="SQK865" s="1"/>
      <c r="SQL865" s="1"/>
      <c r="SQM865" s="1"/>
      <c r="SQN865" s="1"/>
      <c r="SQO865" s="1"/>
      <c r="SQP865" s="1"/>
      <c r="SQQ865" s="1"/>
      <c r="SQR865" s="1"/>
      <c r="SQS865" s="1"/>
      <c r="SQT865" s="1"/>
      <c r="SQU865" s="1"/>
      <c r="SQV865" s="1"/>
      <c r="SQW865" s="1"/>
      <c r="SQX865" s="1"/>
      <c r="SQY865" s="1"/>
      <c r="SQZ865" s="1"/>
      <c r="SRA865" s="1"/>
      <c r="SRB865" s="1"/>
      <c r="SRC865" s="1"/>
      <c r="SRD865" s="1"/>
      <c r="SRE865" s="1"/>
      <c r="SRF865" s="1"/>
      <c r="SRG865" s="1"/>
      <c r="SRH865" s="1"/>
      <c r="SRI865" s="1"/>
      <c r="SRJ865" s="1"/>
      <c r="SRK865" s="1"/>
      <c r="SRL865" s="1"/>
      <c r="SRM865" s="1"/>
      <c r="SRN865" s="1"/>
      <c r="SRO865" s="1"/>
      <c r="SRP865" s="1"/>
      <c r="SRQ865" s="1"/>
      <c r="SRR865" s="1"/>
      <c r="SRS865" s="1"/>
      <c r="SRT865" s="1"/>
      <c r="SRU865" s="1"/>
      <c r="SRV865" s="1"/>
      <c r="SRW865" s="1"/>
      <c r="SRX865" s="1"/>
      <c r="SRY865" s="1"/>
      <c r="SRZ865" s="1"/>
      <c r="SSA865" s="1"/>
      <c r="SSB865" s="1"/>
      <c r="SSC865" s="1"/>
      <c r="SSD865" s="1"/>
      <c r="SSE865" s="1"/>
      <c r="SSF865" s="1"/>
      <c r="SSG865" s="1"/>
      <c r="SSH865" s="1"/>
      <c r="SSI865" s="1"/>
      <c r="SSJ865" s="1"/>
      <c r="SSK865" s="1"/>
      <c r="SSL865" s="1"/>
      <c r="SSM865" s="1"/>
      <c r="SSN865" s="1"/>
      <c r="SSO865" s="1"/>
      <c r="SSP865" s="1"/>
      <c r="SSQ865" s="1"/>
      <c r="SSR865" s="1"/>
      <c r="SSS865" s="1"/>
      <c r="SST865" s="1"/>
      <c r="SSU865" s="1"/>
      <c r="SSV865" s="1"/>
      <c r="SSW865" s="1"/>
      <c r="SSX865" s="1"/>
      <c r="SSY865" s="1"/>
      <c r="SSZ865" s="1"/>
      <c r="STA865" s="1"/>
      <c r="STB865" s="1"/>
      <c r="STC865" s="1"/>
      <c r="STD865" s="1"/>
      <c r="STE865" s="1"/>
      <c r="STF865" s="1"/>
      <c r="STG865" s="1"/>
      <c r="STH865" s="1"/>
      <c r="STI865" s="1"/>
      <c r="STJ865" s="1"/>
      <c r="STK865" s="1"/>
      <c r="STL865" s="1"/>
      <c r="STM865" s="1"/>
      <c r="STN865" s="1"/>
      <c r="STO865" s="1"/>
      <c r="STP865" s="1"/>
      <c r="STQ865" s="1"/>
      <c r="STR865" s="1"/>
      <c r="STS865" s="1"/>
      <c r="STT865" s="1"/>
      <c r="STU865" s="1"/>
      <c r="STV865" s="1"/>
      <c r="STW865" s="1"/>
      <c r="STX865" s="1"/>
      <c r="STY865" s="1"/>
      <c r="STZ865" s="1"/>
      <c r="SUA865" s="1"/>
      <c r="SUB865" s="1"/>
      <c r="SUC865" s="1"/>
      <c r="SUD865" s="1"/>
      <c r="SUE865" s="1"/>
      <c r="SUF865" s="1"/>
      <c r="SUG865" s="1"/>
      <c r="SUH865" s="1"/>
      <c r="SUI865" s="1"/>
      <c r="SUJ865" s="1"/>
      <c r="SUK865" s="1"/>
      <c r="SUL865" s="1"/>
      <c r="SUM865" s="1"/>
      <c r="SUN865" s="1"/>
      <c r="SUO865" s="1"/>
      <c r="SUP865" s="1"/>
      <c r="SUQ865" s="1"/>
      <c r="SUR865" s="1"/>
      <c r="SUS865" s="1"/>
      <c r="SUT865" s="1"/>
      <c r="SUU865" s="1"/>
      <c r="SUV865" s="1"/>
      <c r="SUW865" s="1"/>
      <c r="SUX865" s="1"/>
      <c r="SUY865" s="1"/>
      <c r="SUZ865" s="1"/>
      <c r="SVA865" s="1"/>
      <c r="SVB865" s="1"/>
      <c r="SVC865" s="1"/>
      <c r="SVD865" s="1"/>
      <c r="SVE865" s="1"/>
      <c r="SVF865" s="1"/>
      <c r="SVG865" s="1"/>
      <c r="SVH865" s="1"/>
      <c r="SVI865" s="1"/>
      <c r="SVJ865" s="1"/>
      <c r="SVK865" s="1"/>
      <c r="SVL865" s="1"/>
      <c r="SVM865" s="1"/>
      <c r="SVN865" s="1"/>
      <c r="SVO865" s="1"/>
      <c r="SVP865" s="1"/>
      <c r="SVQ865" s="1"/>
      <c r="SVR865" s="1"/>
      <c r="SVS865" s="1"/>
      <c r="SVT865" s="1"/>
      <c r="SVU865" s="1"/>
      <c r="SVV865" s="1"/>
      <c r="SVW865" s="1"/>
      <c r="SVX865" s="1"/>
      <c r="SVY865" s="1"/>
      <c r="SVZ865" s="1"/>
      <c r="SWA865" s="1"/>
      <c r="SWB865" s="1"/>
      <c r="SWC865" s="1"/>
      <c r="SWD865" s="1"/>
      <c r="SWE865" s="1"/>
      <c r="SWF865" s="1"/>
      <c r="SWG865" s="1"/>
      <c r="SWH865" s="1"/>
      <c r="SWI865" s="1"/>
      <c r="SWJ865" s="1"/>
      <c r="SWK865" s="1"/>
      <c r="SWL865" s="1"/>
      <c r="SWM865" s="1"/>
      <c r="SWN865" s="1"/>
      <c r="SWO865" s="1"/>
      <c r="SWP865" s="1"/>
      <c r="SWQ865" s="1"/>
      <c r="SWR865" s="1"/>
      <c r="SWS865" s="1"/>
      <c r="SWT865" s="1"/>
      <c r="SWU865" s="1"/>
      <c r="SWV865" s="1"/>
      <c r="SWW865" s="1"/>
      <c r="SWX865" s="1"/>
      <c r="SWY865" s="1"/>
      <c r="SWZ865" s="1"/>
      <c r="SXA865" s="1"/>
      <c r="SXB865" s="1"/>
      <c r="SXC865" s="1"/>
      <c r="SXD865" s="1"/>
      <c r="SXE865" s="1"/>
      <c r="SXF865" s="1"/>
      <c r="SXG865" s="1"/>
      <c r="SXH865" s="1"/>
      <c r="SXI865" s="1"/>
      <c r="SXJ865" s="1"/>
      <c r="SXK865" s="1"/>
      <c r="SXL865" s="1"/>
      <c r="SXM865" s="1"/>
      <c r="SXN865" s="1"/>
      <c r="SXO865" s="1"/>
      <c r="SXP865" s="1"/>
      <c r="SXQ865" s="1"/>
      <c r="SXR865" s="1"/>
      <c r="SXS865" s="1"/>
      <c r="SXT865" s="1"/>
      <c r="SXU865" s="1"/>
      <c r="SXV865" s="1"/>
      <c r="SXW865" s="1"/>
      <c r="SXX865" s="1"/>
      <c r="SXY865" s="1"/>
      <c r="SXZ865" s="1"/>
      <c r="SYA865" s="1"/>
      <c r="SYB865" s="1"/>
      <c r="SYC865" s="1"/>
      <c r="SYD865" s="1"/>
      <c r="SYE865" s="1"/>
      <c r="SYF865" s="1"/>
      <c r="SYG865" s="1"/>
      <c r="SYH865" s="1"/>
      <c r="SYI865" s="1"/>
      <c r="SYJ865" s="1"/>
      <c r="SYK865" s="1"/>
      <c r="SYL865" s="1"/>
      <c r="SYM865" s="1"/>
      <c r="SYN865" s="1"/>
      <c r="SYO865" s="1"/>
      <c r="SYP865" s="1"/>
      <c r="SYQ865" s="1"/>
      <c r="SYR865" s="1"/>
      <c r="SYS865" s="1"/>
      <c r="SYT865" s="1"/>
      <c r="SYU865" s="1"/>
      <c r="SYV865" s="1"/>
      <c r="SYW865" s="1"/>
      <c r="SYX865" s="1"/>
      <c r="SYY865" s="1"/>
      <c r="SYZ865" s="1"/>
      <c r="SZA865" s="1"/>
      <c r="SZB865" s="1"/>
      <c r="SZC865" s="1"/>
      <c r="SZD865" s="1"/>
      <c r="SZE865" s="1"/>
      <c r="SZF865" s="1"/>
      <c r="SZG865" s="1"/>
      <c r="SZH865" s="1"/>
      <c r="SZI865" s="1"/>
      <c r="SZJ865" s="1"/>
      <c r="SZK865" s="1"/>
      <c r="SZL865" s="1"/>
      <c r="SZM865" s="1"/>
      <c r="SZN865" s="1"/>
      <c r="SZO865" s="1"/>
      <c r="SZP865" s="1"/>
      <c r="SZQ865" s="1"/>
      <c r="SZR865" s="1"/>
      <c r="SZS865" s="1"/>
      <c r="SZT865" s="1"/>
      <c r="SZU865" s="1"/>
      <c r="SZV865" s="1"/>
      <c r="SZW865" s="1"/>
      <c r="SZX865" s="1"/>
      <c r="SZY865" s="1"/>
      <c r="SZZ865" s="1"/>
      <c r="TAA865" s="1"/>
      <c r="TAB865" s="1"/>
      <c r="TAC865" s="1"/>
      <c r="TAD865" s="1"/>
      <c r="TAE865" s="1"/>
      <c r="TAF865" s="1"/>
      <c r="TAG865" s="1"/>
      <c r="TAH865" s="1"/>
      <c r="TAI865" s="1"/>
      <c r="TAJ865" s="1"/>
      <c r="TAK865" s="1"/>
      <c r="TAL865" s="1"/>
      <c r="TAM865" s="1"/>
      <c r="TAN865" s="1"/>
      <c r="TAO865" s="1"/>
      <c r="TAP865" s="1"/>
      <c r="TAQ865" s="1"/>
      <c r="TAR865" s="1"/>
      <c r="TAS865" s="1"/>
      <c r="TAT865" s="1"/>
      <c r="TAU865" s="1"/>
      <c r="TAV865" s="1"/>
      <c r="TAW865" s="1"/>
      <c r="TAX865" s="1"/>
      <c r="TAY865" s="1"/>
      <c r="TAZ865" s="1"/>
      <c r="TBA865" s="1"/>
      <c r="TBB865" s="1"/>
      <c r="TBC865" s="1"/>
      <c r="TBD865" s="1"/>
      <c r="TBE865" s="1"/>
      <c r="TBF865" s="1"/>
      <c r="TBG865" s="1"/>
      <c r="TBH865" s="1"/>
      <c r="TBI865" s="1"/>
      <c r="TBJ865" s="1"/>
      <c r="TBK865" s="1"/>
      <c r="TBL865" s="1"/>
      <c r="TBM865" s="1"/>
      <c r="TBN865" s="1"/>
      <c r="TBO865" s="1"/>
      <c r="TBP865" s="1"/>
      <c r="TBQ865" s="1"/>
      <c r="TBR865" s="1"/>
      <c r="TBS865" s="1"/>
      <c r="TBT865" s="1"/>
      <c r="TBU865" s="1"/>
      <c r="TBV865" s="1"/>
      <c r="TBW865" s="1"/>
      <c r="TBX865" s="1"/>
      <c r="TBY865" s="1"/>
      <c r="TBZ865" s="1"/>
      <c r="TCA865" s="1"/>
      <c r="TCB865" s="1"/>
      <c r="TCC865" s="1"/>
      <c r="TCD865" s="1"/>
      <c r="TCE865" s="1"/>
      <c r="TCF865" s="1"/>
      <c r="TCG865" s="1"/>
      <c r="TCH865" s="1"/>
      <c r="TCI865" s="1"/>
      <c r="TCJ865" s="1"/>
      <c r="TCK865" s="1"/>
      <c r="TCL865" s="1"/>
      <c r="TCM865" s="1"/>
      <c r="TCN865" s="1"/>
      <c r="TCO865" s="1"/>
      <c r="TCP865" s="1"/>
      <c r="TCQ865" s="1"/>
      <c r="TCR865" s="1"/>
      <c r="TCS865" s="1"/>
      <c r="TCT865" s="1"/>
      <c r="TCU865" s="1"/>
      <c r="TCV865" s="1"/>
      <c r="TCW865" s="1"/>
      <c r="TCX865" s="1"/>
      <c r="TCY865" s="1"/>
      <c r="TCZ865" s="1"/>
      <c r="TDA865" s="1"/>
      <c r="TDB865" s="1"/>
      <c r="TDC865" s="1"/>
      <c r="TDD865" s="1"/>
      <c r="TDE865" s="1"/>
      <c r="TDF865" s="1"/>
      <c r="TDG865" s="1"/>
      <c r="TDH865" s="1"/>
      <c r="TDI865" s="1"/>
      <c r="TDJ865" s="1"/>
      <c r="TDK865" s="1"/>
      <c r="TDL865" s="1"/>
      <c r="TDM865" s="1"/>
      <c r="TDN865" s="1"/>
      <c r="TDO865" s="1"/>
      <c r="TDP865" s="1"/>
      <c r="TDQ865" s="1"/>
      <c r="TDR865" s="1"/>
      <c r="TDS865" s="1"/>
      <c r="TDT865" s="1"/>
      <c r="TDU865" s="1"/>
      <c r="TDV865" s="1"/>
      <c r="TDW865" s="1"/>
      <c r="TDX865" s="1"/>
      <c r="TDY865" s="1"/>
      <c r="TDZ865" s="1"/>
      <c r="TEA865" s="1"/>
      <c r="TEB865" s="1"/>
      <c r="TEC865" s="1"/>
      <c r="TED865" s="1"/>
      <c r="TEE865" s="1"/>
      <c r="TEF865" s="1"/>
      <c r="TEG865" s="1"/>
      <c r="TEH865" s="1"/>
      <c r="TEI865" s="1"/>
      <c r="TEJ865" s="1"/>
      <c r="TEK865" s="1"/>
      <c r="TEL865" s="1"/>
      <c r="TEM865" s="1"/>
      <c r="TEN865" s="1"/>
      <c r="TEO865" s="1"/>
      <c r="TEP865" s="1"/>
      <c r="TEQ865" s="1"/>
      <c r="TER865" s="1"/>
      <c r="TES865" s="1"/>
      <c r="TET865" s="1"/>
      <c r="TEU865" s="1"/>
      <c r="TEV865" s="1"/>
      <c r="TEW865" s="1"/>
      <c r="TEX865" s="1"/>
      <c r="TEY865" s="1"/>
      <c r="TEZ865" s="1"/>
      <c r="TFA865" s="1"/>
      <c r="TFB865" s="1"/>
      <c r="TFC865" s="1"/>
      <c r="TFD865" s="1"/>
      <c r="TFE865" s="1"/>
      <c r="TFF865" s="1"/>
      <c r="TFG865" s="1"/>
      <c r="TFH865" s="1"/>
      <c r="TFI865" s="1"/>
      <c r="TFJ865" s="1"/>
      <c r="TFK865" s="1"/>
      <c r="TFL865" s="1"/>
      <c r="TFM865" s="1"/>
      <c r="TFN865" s="1"/>
      <c r="TFO865" s="1"/>
      <c r="TFP865" s="1"/>
      <c r="TFQ865" s="1"/>
      <c r="TFR865" s="1"/>
      <c r="TFS865" s="1"/>
      <c r="TFT865" s="1"/>
      <c r="TFU865" s="1"/>
      <c r="TFV865" s="1"/>
      <c r="TFW865" s="1"/>
      <c r="TFX865" s="1"/>
      <c r="TFY865" s="1"/>
      <c r="TFZ865" s="1"/>
      <c r="TGA865" s="1"/>
      <c r="TGB865" s="1"/>
      <c r="TGC865" s="1"/>
      <c r="TGD865" s="1"/>
      <c r="TGE865" s="1"/>
      <c r="TGF865" s="1"/>
      <c r="TGG865" s="1"/>
      <c r="TGH865" s="1"/>
      <c r="TGI865" s="1"/>
      <c r="TGJ865" s="1"/>
      <c r="TGK865" s="1"/>
      <c r="TGL865" s="1"/>
      <c r="TGM865" s="1"/>
      <c r="TGN865" s="1"/>
      <c r="TGO865" s="1"/>
      <c r="TGP865" s="1"/>
      <c r="TGQ865" s="1"/>
      <c r="TGR865" s="1"/>
      <c r="TGS865" s="1"/>
      <c r="TGT865" s="1"/>
      <c r="TGU865" s="1"/>
      <c r="TGV865" s="1"/>
      <c r="TGW865" s="1"/>
      <c r="TGX865" s="1"/>
      <c r="TGY865" s="1"/>
      <c r="TGZ865" s="1"/>
      <c r="THA865" s="1"/>
      <c r="THB865" s="1"/>
      <c r="THC865" s="1"/>
      <c r="THD865" s="1"/>
      <c r="THE865" s="1"/>
      <c r="THF865" s="1"/>
      <c r="THG865" s="1"/>
      <c r="THH865" s="1"/>
      <c r="THI865" s="1"/>
      <c r="THJ865" s="1"/>
      <c r="THK865" s="1"/>
      <c r="THL865" s="1"/>
      <c r="THM865" s="1"/>
      <c r="THN865" s="1"/>
      <c r="THO865" s="1"/>
      <c r="THP865" s="1"/>
      <c r="THQ865" s="1"/>
      <c r="THR865" s="1"/>
      <c r="THS865" s="1"/>
      <c r="THT865" s="1"/>
      <c r="THU865" s="1"/>
      <c r="THV865" s="1"/>
      <c r="THW865" s="1"/>
      <c r="THX865" s="1"/>
      <c r="THY865" s="1"/>
      <c r="THZ865" s="1"/>
      <c r="TIA865" s="1"/>
      <c r="TIB865" s="1"/>
      <c r="TIC865" s="1"/>
      <c r="TID865" s="1"/>
      <c r="TIE865" s="1"/>
      <c r="TIF865" s="1"/>
      <c r="TIG865" s="1"/>
      <c r="TIH865" s="1"/>
      <c r="TII865" s="1"/>
      <c r="TIJ865" s="1"/>
      <c r="TIK865" s="1"/>
      <c r="TIL865" s="1"/>
      <c r="TIM865" s="1"/>
      <c r="TIN865" s="1"/>
      <c r="TIO865" s="1"/>
      <c r="TIP865" s="1"/>
      <c r="TIQ865" s="1"/>
      <c r="TIR865" s="1"/>
      <c r="TIS865" s="1"/>
      <c r="TIT865" s="1"/>
      <c r="TIU865" s="1"/>
      <c r="TIV865" s="1"/>
      <c r="TIW865" s="1"/>
      <c r="TIX865" s="1"/>
      <c r="TIY865" s="1"/>
      <c r="TIZ865" s="1"/>
      <c r="TJA865" s="1"/>
      <c r="TJB865" s="1"/>
      <c r="TJC865" s="1"/>
      <c r="TJD865" s="1"/>
      <c r="TJE865" s="1"/>
      <c r="TJF865" s="1"/>
      <c r="TJG865" s="1"/>
      <c r="TJH865" s="1"/>
      <c r="TJI865" s="1"/>
      <c r="TJJ865" s="1"/>
      <c r="TJK865" s="1"/>
      <c r="TJL865" s="1"/>
      <c r="TJM865" s="1"/>
      <c r="TJN865" s="1"/>
      <c r="TJO865" s="1"/>
      <c r="TJP865" s="1"/>
      <c r="TJQ865" s="1"/>
      <c r="TJR865" s="1"/>
      <c r="TJS865" s="1"/>
      <c r="TJT865" s="1"/>
      <c r="TJU865" s="1"/>
      <c r="TJV865" s="1"/>
      <c r="TJW865" s="1"/>
      <c r="TJX865" s="1"/>
      <c r="TJY865" s="1"/>
      <c r="TJZ865" s="1"/>
      <c r="TKA865" s="1"/>
      <c r="TKB865" s="1"/>
      <c r="TKC865" s="1"/>
      <c r="TKD865" s="1"/>
      <c r="TKE865" s="1"/>
      <c r="TKF865" s="1"/>
      <c r="TKG865" s="1"/>
      <c r="TKH865" s="1"/>
      <c r="TKI865" s="1"/>
      <c r="TKJ865" s="1"/>
      <c r="TKK865" s="1"/>
      <c r="TKL865" s="1"/>
      <c r="TKM865" s="1"/>
      <c r="TKN865" s="1"/>
      <c r="TKO865" s="1"/>
      <c r="TKP865" s="1"/>
      <c r="TKQ865" s="1"/>
      <c r="TKR865" s="1"/>
      <c r="TKS865" s="1"/>
      <c r="TKT865" s="1"/>
      <c r="TKU865" s="1"/>
      <c r="TKV865" s="1"/>
      <c r="TKW865" s="1"/>
      <c r="TKX865" s="1"/>
      <c r="TKY865" s="1"/>
      <c r="TKZ865" s="1"/>
      <c r="TLA865" s="1"/>
      <c r="TLB865" s="1"/>
      <c r="TLC865" s="1"/>
      <c r="TLD865" s="1"/>
      <c r="TLE865" s="1"/>
      <c r="TLF865" s="1"/>
      <c r="TLG865" s="1"/>
      <c r="TLH865" s="1"/>
      <c r="TLI865" s="1"/>
      <c r="TLJ865" s="1"/>
      <c r="TLK865" s="1"/>
      <c r="TLL865" s="1"/>
      <c r="TLM865" s="1"/>
      <c r="TLN865" s="1"/>
      <c r="TLO865" s="1"/>
      <c r="TLP865" s="1"/>
      <c r="TLQ865" s="1"/>
      <c r="TLR865" s="1"/>
      <c r="TLS865" s="1"/>
      <c r="TLT865" s="1"/>
      <c r="TLU865" s="1"/>
      <c r="TLV865" s="1"/>
      <c r="TLW865" s="1"/>
      <c r="TLX865" s="1"/>
      <c r="TLY865" s="1"/>
      <c r="TLZ865" s="1"/>
      <c r="TMA865" s="1"/>
      <c r="TMB865" s="1"/>
      <c r="TMC865" s="1"/>
      <c r="TMD865" s="1"/>
      <c r="TME865" s="1"/>
      <c r="TMF865" s="1"/>
      <c r="TMG865" s="1"/>
      <c r="TMH865" s="1"/>
      <c r="TMI865" s="1"/>
      <c r="TMJ865" s="1"/>
      <c r="TMK865" s="1"/>
      <c r="TML865" s="1"/>
      <c r="TMM865" s="1"/>
      <c r="TMN865" s="1"/>
      <c r="TMO865" s="1"/>
      <c r="TMP865" s="1"/>
      <c r="TMQ865" s="1"/>
      <c r="TMR865" s="1"/>
      <c r="TMS865" s="1"/>
      <c r="TMT865" s="1"/>
      <c r="TMU865" s="1"/>
      <c r="TMV865" s="1"/>
      <c r="TMW865" s="1"/>
      <c r="TMX865" s="1"/>
      <c r="TMY865" s="1"/>
      <c r="TMZ865" s="1"/>
      <c r="TNA865" s="1"/>
      <c r="TNB865" s="1"/>
      <c r="TNC865" s="1"/>
      <c r="TND865" s="1"/>
      <c r="TNE865" s="1"/>
      <c r="TNF865" s="1"/>
      <c r="TNG865" s="1"/>
      <c r="TNH865" s="1"/>
      <c r="TNI865" s="1"/>
      <c r="TNJ865" s="1"/>
      <c r="TNK865" s="1"/>
      <c r="TNL865" s="1"/>
      <c r="TNM865" s="1"/>
      <c r="TNN865" s="1"/>
      <c r="TNO865" s="1"/>
      <c r="TNP865" s="1"/>
      <c r="TNQ865" s="1"/>
      <c r="TNR865" s="1"/>
      <c r="TNS865" s="1"/>
      <c r="TNT865" s="1"/>
      <c r="TNU865" s="1"/>
      <c r="TNV865" s="1"/>
      <c r="TNW865" s="1"/>
      <c r="TNX865" s="1"/>
      <c r="TNY865" s="1"/>
      <c r="TNZ865" s="1"/>
      <c r="TOA865" s="1"/>
      <c r="TOB865" s="1"/>
      <c r="TOC865" s="1"/>
      <c r="TOD865" s="1"/>
      <c r="TOE865" s="1"/>
      <c r="TOF865" s="1"/>
      <c r="TOG865" s="1"/>
      <c r="TOH865" s="1"/>
      <c r="TOI865" s="1"/>
      <c r="TOJ865" s="1"/>
      <c r="TOK865" s="1"/>
      <c r="TOL865" s="1"/>
      <c r="TOM865" s="1"/>
      <c r="TON865" s="1"/>
      <c r="TOO865" s="1"/>
      <c r="TOP865" s="1"/>
      <c r="TOQ865" s="1"/>
      <c r="TOR865" s="1"/>
      <c r="TOS865" s="1"/>
      <c r="TOT865" s="1"/>
      <c r="TOU865" s="1"/>
      <c r="TOV865" s="1"/>
      <c r="TOW865" s="1"/>
      <c r="TOX865" s="1"/>
      <c r="TOY865" s="1"/>
      <c r="TOZ865" s="1"/>
      <c r="TPA865" s="1"/>
      <c r="TPB865" s="1"/>
      <c r="TPC865" s="1"/>
      <c r="TPD865" s="1"/>
      <c r="TPE865" s="1"/>
      <c r="TPF865" s="1"/>
      <c r="TPG865" s="1"/>
      <c r="TPH865" s="1"/>
      <c r="TPI865" s="1"/>
      <c r="TPJ865" s="1"/>
      <c r="TPK865" s="1"/>
      <c r="TPL865" s="1"/>
      <c r="TPM865" s="1"/>
      <c r="TPN865" s="1"/>
      <c r="TPO865" s="1"/>
      <c r="TPP865" s="1"/>
      <c r="TPQ865" s="1"/>
      <c r="TPR865" s="1"/>
      <c r="TPS865" s="1"/>
      <c r="TPT865" s="1"/>
      <c r="TPU865" s="1"/>
      <c r="TPV865" s="1"/>
      <c r="TPW865" s="1"/>
      <c r="TPX865" s="1"/>
      <c r="TPY865" s="1"/>
      <c r="TPZ865" s="1"/>
      <c r="TQA865" s="1"/>
      <c r="TQB865" s="1"/>
      <c r="TQC865" s="1"/>
      <c r="TQD865" s="1"/>
      <c r="TQE865" s="1"/>
      <c r="TQF865" s="1"/>
      <c r="TQG865" s="1"/>
      <c r="TQH865" s="1"/>
      <c r="TQI865" s="1"/>
      <c r="TQJ865" s="1"/>
      <c r="TQK865" s="1"/>
      <c r="TQL865" s="1"/>
      <c r="TQM865" s="1"/>
      <c r="TQN865" s="1"/>
      <c r="TQO865" s="1"/>
      <c r="TQP865" s="1"/>
      <c r="TQQ865" s="1"/>
      <c r="TQR865" s="1"/>
      <c r="TQS865" s="1"/>
      <c r="TQT865" s="1"/>
      <c r="TQU865" s="1"/>
      <c r="TQV865" s="1"/>
      <c r="TQW865" s="1"/>
      <c r="TQX865" s="1"/>
      <c r="TQY865" s="1"/>
      <c r="TQZ865" s="1"/>
      <c r="TRA865" s="1"/>
      <c r="TRB865" s="1"/>
      <c r="TRC865" s="1"/>
      <c r="TRD865" s="1"/>
      <c r="TRE865" s="1"/>
      <c r="TRF865" s="1"/>
      <c r="TRG865" s="1"/>
      <c r="TRH865" s="1"/>
      <c r="TRI865" s="1"/>
      <c r="TRJ865" s="1"/>
      <c r="TRK865" s="1"/>
      <c r="TRL865" s="1"/>
      <c r="TRM865" s="1"/>
      <c r="TRN865" s="1"/>
      <c r="TRO865" s="1"/>
      <c r="TRP865" s="1"/>
      <c r="TRQ865" s="1"/>
      <c r="TRR865" s="1"/>
      <c r="TRS865" s="1"/>
      <c r="TRT865" s="1"/>
      <c r="TRU865" s="1"/>
      <c r="TRV865" s="1"/>
      <c r="TRW865" s="1"/>
      <c r="TRX865" s="1"/>
      <c r="TRY865" s="1"/>
      <c r="TRZ865" s="1"/>
      <c r="TSA865" s="1"/>
      <c r="TSB865" s="1"/>
      <c r="TSC865" s="1"/>
      <c r="TSD865" s="1"/>
      <c r="TSE865" s="1"/>
      <c r="TSF865" s="1"/>
      <c r="TSG865" s="1"/>
      <c r="TSH865" s="1"/>
      <c r="TSI865" s="1"/>
      <c r="TSJ865" s="1"/>
      <c r="TSK865" s="1"/>
      <c r="TSL865" s="1"/>
      <c r="TSM865" s="1"/>
      <c r="TSN865" s="1"/>
      <c r="TSO865" s="1"/>
      <c r="TSP865" s="1"/>
      <c r="TSQ865" s="1"/>
      <c r="TSR865" s="1"/>
      <c r="TSS865" s="1"/>
      <c r="TST865" s="1"/>
      <c r="TSU865" s="1"/>
      <c r="TSV865" s="1"/>
      <c r="TSW865" s="1"/>
      <c r="TSX865" s="1"/>
      <c r="TSY865" s="1"/>
      <c r="TSZ865" s="1"/>
      <c r="TTA865" s="1"/>
      <c r="TTB865" s="1"/>
      <c r="TTC865" s="1"/>
      <c r="TTD865" s="1"/>
      <c r="TTE865" s="1"/>
      <c r="TTF865" s="1"/>
      <c r="TTG865" s="1"/>
      <c r="TTH865" s="1"/>
      <c r="TTI865" s="1"/>
      <c r="TTJ865" s="1"/>
      <c r="TTK865" s="1"/>
      <c r="TTL865" s="1"/>
      <c r="TTM865" s="1"/>
      <c r="TTN865" s="1"/>
      <c r="TTO865" s="1"/>
      <c r="TTP865" s="1"/>
      <c r="TTQ865" s="1"/>
      <c r="TTR865" s="1"/>
      <c r="TTS865" s="1"/>
      <c r="TTT865" s="1"/>
      <c r="TTU865" s="1"/>
      <c r="TTV865" s="1"/>
      <c r="TTW865" s="1"/>
      <c r="TTX865" s="1"/>
      <c r="TTY865" s="1"/>
      <c r="TTZ865" s="1"/>
      <c r="TUA865" s="1"/>
      <c r="TUB865" s="1"/>
      <c r="TUC865" s="1"/>
      <c r="TUD865" s="1"/>
      <c r="TUE865" s="1"/>
      <c r="TUF865" s="1"/>
      <c r="TUG865" s="1"/>
      <c r="TUH865" s="1"/>
      <c r="TUI865" s="1"/>
      <c r="TUJ865" s="1"/>
      <c r="TUK865" s="1"/>
      <c r="TUL865" s="1"/>
      <c r="TUM865" s="1"/>
      <c r="TUN865" s="1"/>
      <c r="TUO865" s="1"/>
      <c r="TUP865" s="1"/>
      <c r="TUQ865" s="1"/>
      <c r="TUR865" s="1"/>
      <c r="TUS865" s="1"/>
      <c r="TUT865" s="1"/>
      <c r="TUU865" s="1"/>
      <c r="TUV865" s="1"/>
      <c r="TUW865" s="1"/>
      <c r="TUX865" s="1"/>
      <c r="TUY865" s="1"/>
      <c r="TUZ865" s="1"/>
      <c r="TVA865" s="1"/>
      <c r="TVB865" s="1"/>
      <c r="TVC865" s="1"/>
      <c r="TVD865" s="1"/>
      <c r="TVE865" s="1"/>
      <c r="TVF865" s="1"/>
      <c r="TVG865" s="1"/>
      <c r="TVH865" s="1"/>
      <c r="TVI865" s="1"/>
      <c r="TVJ865" s="1"/>
      <c r="TVK865" s="1"/>
      <c r="TVL865" s="1"/>
      <c r="TVM865" s="1"/>
      <c r="TVN865" s="1"/>
      <c r="TVO865" s="1"/>
      <c r="TVP865" s="1"/>
      <c r="TVQ865" s="1"/>
      <c r="TVR865" s="1"/>
      <c r="TVS865" s="1"/>
      <c r="TVT865" s="1"/>
      <c r="TVU865" s="1"/>
      <c r="TVV865" s="1"/>
      <c r="TVW865" s="1"/>
      <c r="TVX865" s="1"/>
      <c r="TVY865" s="1"/>
      <c r="TVZ865" s="1"/>
      <c r="TWA865" s="1"/>
      <c r="TWB865" s="1"/>
      <c r="TWC865" s="1"/>
      <c r="TWD865" s="1"/>
      <c r="TWE865" s="1"/>
      <c r="TWF865" s="1"/>
      <c r="TWG865" s="1"/>
      <c r="TWH865" s="1"/>
      <c r="TWI865" s="1"/>
      <c r="TWJ865" s="1"/>
      <c r="TWK865" s="1"/>
      <c r="TWL865" s="1"/>
      <c r="TWM865" s="1"/>
      <c r="TWN865" s="1"/>
      <c r="TWO865" s="1"/>
      <c r="TWP865" s="1"/>
      <c r="TWQ865" s="1"/>
      <c r="TWR865" s="1"/>
      <c r="TWS865" s="1"/>
      <c r="TWT865" s="1"/>
      <c r="TWU865" s="1"/>
      <c r="TWV865" s="1"/>
      <c r="TWW865" s="1"/>
      <c r="TWX865" s="1"/>
      <c r="TWY865" s="1"/>
      <c r="TWZ865" s="1"/>
      <c r="TXA865" s="1"/>
      <c r="TXB865" s="1"/>
      <c r="TXC865" s="1"/>
      <c r="TXD865" s="1"/>
      <c r="TXE865" s="1"/>
      <c r="TXF865" s="1"/>
      <c r="TXG865" s="1"/>
      <c r="TXH865" s="1"/>
      <c r="TXI865" s="1"/>
      <c r="TXJ865" s="1"/>
      <c r="TXK865" s="1"/>
      <c r="TXL865" s="1"/>
      <c r="TXM865" s="1"/>
      <c r="TXN865" s="1"/>
      <c r="TXO865" s="1"/>
      <c r="TXP865" s="1"/>
      <c r="TXQ865" s="1"/>
      <c r="TXR865" s="1"/>
      <c r="TXS865" s="1"/>
      <c r="TXT865" s="1"/>
      <c r="TXU865" s="1"/>
      <c r="TXV865" s="1"/>
      <c r="TXW865" s="1"/>
      <c r="TXX865" s="1"/>
      <c r="TXY865" s="1"/>
      <c r="TXZ865" s="1"/>
      <c r="TYA865" s="1"/>
      <c r="TYB865" s="1"/>
      <c r="TYC865" s="1"/>
      <c r="TYD865" s="1"/>
      <c r="TYE865" s="1"/>
      <c r="TYF865" s="1"/>
      <c r="TYG865" s="1"/>
      <c r="TYH865" s="1"/>
      <c r="TYI865" s="1"/>
      <c r="TYJ865" s="1"/>
      <c r="TYK865" s="1"/>
      <c r="TYL865" s="1"/>
      <c r="TYM865" s="1"/>
      <c r="TYN865" s="1"/>
      <c r="TYO865" s="1"/>
      <c r="TYP865" s="1"/>
      <c r="TYQ865" s="1"/>
      <c r="TYR865" s="1"/>
      <c r="TYS865" s="1"/>
      <c r="TYT865" s="1"/>
      <c r="TYU865" s="1"/>
      <c r="TYV865" s="1"/>
      <c r="TYW865" s="1"/>
      <c r="TYX865" s="1"/>
      <c r="TYY865" s="1"/>
      <c r="TYZ865" s="1"/>
      <c r="TZA865" s="1"/>
      <c r="TZB865" s="1"/>
      <c r="TZC865" s="1"/>
      <c r="TZD865" s="1"/>
      <c r="TZE865" s="1"/>
      <c r="TZF865" s="1"/>
      <c r="TZG865" s="1"/>
      <c r="TZH865" s="1"/>
      <c r="TZI865" s="1"/>
      <c r="TZJ865" s="1"/>
      <c r="TZK865" s="1"/>
      <c r="TZL865" s="1"/>
      <c r="TZM865" s="1"/>
      <c r="TZN865" s="1"/>
      <c r="TZO865" s="1"/>
      <c r="TZP865" s="1"/>
      <c r="TZQ865" s="1"/>
      <c r="TZR865" s="1"/>
      <c r="TZS865" s="1"/>
      <c r="TZT865" s="1"/>
      <c r="TZU865" s="1"/>
      <c r="TZV865" s="1"/>
      <c r="TZW865" s="1"/>
      <c r="TZX865" s="1"/>
      <c r="TZY865" s="1"/>
      <c r="TZZ865" s="1"/>
      <c r="UAA865" s="1"/>
      <c r="UAB865" s="1"/>
      <c r="UAC865" s="1"/>
      <c r="UAD865" s="1"/>
      <c r="UAE865" s="1"/>
      <c r="UAF865" s="1"/>
      <c r="UAG865" s="1"/>
      <c r="UAH865" s="1"/>
      <c r="UAI865" s="1"/>
      <c r="UAJ865" s="1"/>
      <c r="UAK865" s="1"/>
      <c r="UAL865" s="1"/>
      <c r="UAM865" s="1"/>
      <c r="UAN865" s="1"/>
      <c r="UAO865" s="1"/>
      <c r="UAP865" s="1"/>
      <c r="UAQ865" s="1"/>
      <c r="UAR865" s="1"/>
      <c r="UAS865" s="1"/>
      <c r="UAT865" s="1"/>
      <c r="UAU865" s="1"/>
      <c r="UAV865" s="1"/>
      <c r="UAW865" s="1"/>
      <c r="UAX865" s="1"/>
      <c r="UAY865" s="1"/>
      <c r="UAZ865" s="1"/>
      <c r="UBA865" s="1"/>
      <c r="UBB865" s="1"/>
      <c r="UBC865" s="1"/>
      <c r="UBD865" s="1"/>
      <c r="UBE865" s="1"/>
      <c r="UBF865" s="1"/>
      <c r="UBG865" s="1"/>
      <c r="UBH865" s="1"/>
      <c r="UBI865" s="1"/>
      <c r="UBJ865" s="1"/>
      <c r="UBK865" s="1"/>
      <c r="UBL865" s="1"/>
      <c r="UBM865" s="1"/>
      <c r="UBN865" s="1"/>
      <c r="UBO865" s="1"/>
      <c r="UBP865" s="1"/>
      <c r="UBQ865" s="1"/>
      <c r="UBR865" s="1"/>
      <c r="UBS865" s="1"/>
      <c r="UBT865" s="1"/>
      <c r="UBU865" s="1"/>
      <c r="UBV865" s="1"/>
      <c r="UBW865" s="1"/>
      <c r="UBX865" s="1"/>
      <c r="UBY865" s="1"/>
      <c r="UBZ865" s="1"/>
      <c r="UCA865" s="1"/>
      <c r="UCB865" s="1"/>
      <c r="UCC865" s="1"/>
      <c r="UCD865" s="1"/>
      <c r="UCE865" s="1"/>
      <c r="UCF865" s="1"/>
      <c r="UCG865" s="1"/>
      <c r="UCH865" s="1"/>
      <c r="UCI865" s="1"/>
      <c r="UCJ865" s="1"/>
      <c r="UCK865" s="1"/>
      <c r="UCL865" s="1"/>
      <c r="UCM865" s="1"/>
      <c r="UCN865" s="1"/>
      <c r="UCO865" s="1"/>
      <c r="UCP865" s="1"/>
      <c r="UCQ865" s="1"/>
      <c r="UCR865" s="1"/>
      <c r="UCS865" s="1"/>
      <c r="UCT865" s="1"/>
      <c r="UCU865" s="1"/>
      <c r="UCV865" s="1"/>
      <c r="UCW865" s="1"/>
      <c r="UCX865" s="1"/>
      <c r="UCY865" s="1"/>
      <c r="UCZ865" s="1"/>
      <c r="UDA865" s="1"/>
      <c r="UDB865" s="1"/>
      <c r="UDC865" s="1"/>
      <c r="UDD865" s="1"/>
      <c r="UDE865" s="1"/>
      <c r="UDF865" s="1"/>
      <c r="UDG865" s="1"/>
      <c r="UDH865" s="1"/>
      <c r="UDI865" s="1"/>
      <c r="UDJ865" s="1"/>
      <c r="UDK865" s="1"/>
      <c r="UDL865" s="1"/>
      <c r="UDM865" s="1"/>
      <c r="UDN865" s="1"/>
      <c r="UDO865" s="1"/>
      <c r="UDP865" s="1"/>
      <c r="UDQ865" s="1"/>
      <c r="UDR865" s="1"/>
      <c r="UDS865" s="1"/>
      <c r="UDT865" s="1"/>
      <c r="UDU865" s="1"/>
      <c r="UDV865" s="1"/>
      <c r="UDW865" s="1"/>
      <c r="UDX865" s="1"/>
      <c r="UDY865" s="1"/>
      <c r="UDZ865" s="1"/>
      <c r="UEA865" s="1"/>
      <c r="UEB865" s="1"/>
      <c r="UEC865" s="1"/>
      <c r="UED865" s="1"/>
      <c r="UEE865" s="1"/>
      <c r="UEF865" s="1"/>
      <c r="UEG865" s="1"/>
      <c r="UEH865" s="1"/>
      <c r="UEI865" s="1"/>
      <c r="UEJ865" s="1"/>
      <c r="UEK865" s="1"/>
      <c r="UEL865" s="1"/>
      <c r="UEM865" s="1"/>
      <c r="UEN865" s="1"/>
      <c r="UEO865" s="1"/>
      <c r="UEP865" s="1"/>
      <c r="UEQ865" s="1"/>
      <c r="UER865" s="1"/>
      <c r="UES865" s="1"/>
      <c r="UET865" s="1"/>
      <c r="UEU865" s="1"/>
      <c r="UEV865" s="1"/>
      <c r="UEW865" s="1"/>
      <c r="UEX865" s="1"/>
      <c r="UEY865" s="1"/>
      <c r="UEZ865" s="1"/>
      <c r="UFA865" s="1"/>
      <c r="UFB865" s="1"/>
      <c r="UFC865" s="1"/>
      <c r="UFD865" s="1"/>
      <c r="UFE865" s="1"/>
      <c r="UFF865" s="1"/>
      <c r="UFG865" s="1"/>
      <c r="UFH865" s="1"/>
      <c r="UFI865" s="1"/>
      <c r="UFJ865" s="1"/>
      <c r="UFK865" s="1"/>
      <c r="UFL865" s="1"/>
      <c r="UFM865" s="1"/>
      <c r="UFN865" s="1"/>
      <c r="UFO865" s="1"/>
      <c r="UFP865" s="1"/>
      <c r="UFQ865" s="1"/>
      <c r="UFR865" s="1"/>
      <c r="UFS865" s="1"/>
      <c r="UFT865" s="1"/>
      <c r="UFU865" s="1"/>
      <c r="UFV865" s="1"/>
      <c r="UFW865" s="1"/>
      <c r="UFX865" s="1"/>
      <c r="UFY865" s="1"/>
      <c r="UFZ865" s="1"/>
      <c r="UGA865" s="1"/>
      <c r="UGB865" s="1"/>
      <c r="UGC865" s="1"/>
      <c r="UGD865" s="1"/>
      <c r="UGE865" s="1"/>
      <c r="UGF865" s="1"/>
      <c r="UGG865" s="1"/>
      <c r="UGH865" s="1"/>
      <c r="UGI865" s="1"/>
      <c r="UGJ865" s="1"/>
      <c r="UGK865" s="1"/>
      <c r="UGL865" s="1"/>
      <c r="UGM865" s="1"/>
      <c r="UGN865" s="1"/>
      <c r="UGO865" s="1"/>
      <c r="UGP865" s="1"/>
      <c r="UGQ865" s="1"/>
      <c r="UGR865" s="1"/>
      <c r="UGS865" s="1"/>
      <c r="UGT865" s="1"/>
      <c r="UGU865" s="1"/>
      <c r="UGV865" s="1"/>
      <c r="UGW865" s="1"/>
      <c r="UGX865" s="1"/>
      <c r="UGY865" s="1"/>
      <c r="UGZ865" s="1"/>
      <c r="UHA865" s="1"/>
      <c r="UHB865" s="1"/>
      <c r="UHC865" s="1"/>
      <c r="UHD865" s="1"/>
      <c r="UHE865" s="1"/>
      <c r="UHF865" s="1"/>
      <c r="UHG865" s="1"/>
      <c r="UHH865" s="1"/>
      <c r="UHI865" s="1"/>
      <c r="UHJ865" s="1"/>
      <c r="UHK865" s="1"/>
      <c r="UHL865" s="1"/>
      <c r="UHM865" s="1"/>
      <c r="UHN865" s="1"/>
      <c r="UHO865" s="1"/>
      <c r="UHP865" s="1"/>
      <c r="UHQ865" s="1"/>
      <c r="UHR865" s="1"/>
      <c r="UHS865" s="1"/>
      <c r="UHT865" s="1"/>
      <c r="UHU865" s="1"/>
      <c r="UHV865" s="1"/>
      <c r="UHW865" s="1"/>
      <c r="UHX865" s="1"/>
      <c r="UHY865" s="1"/>
      <c r="UHZ865" s="1"/>
      <c r="UIA865" s="1"/>
      <c r="UIB865" s="1"/>
      <c r="UIC865" s="1"/>
      <c r="UID865" s="1"/>
      <c r="UIE865" s="1"/>
      <c r="UIF865" s="1"/>
      <c r="UIG865" s="1"/>
      <c r="UIH865" s="1"/>
      <c r="UII865" s="1"/>
      <c r="UIJ865" s="1"/>
      <c r="UIK865" s="1"/>
      <c r="UIL865" s="1"/>
      <c r="UIM865" s="1"/>
      <c r="UIN865" s="1"/>
      <c r="UIO865" s="1"/>
      <c r="UIP865" s="1"/>
      <c r="UIQ865" s="1"/>
      <c r="UIR865" s="1"/>
      <c r="UIS865" s="1"/>
      <c r="UIT865" s="1"/>
      <c r="UIU865" s="1"/>
      <c r="UIV865" s="1"/>
      <c r="UIW865" s="1"/>
      <c r="UIX865" s="1"/>
      <c r="UIY865" s="1"/>
      <c r="UIZ865" s="1"/>
      <c r="UJA865" s="1"/>
      <c r="UJB865" s="1"/>
      <c r="UJC865" s="1"/>
      <c r="UJD865" s="1"/>
      <c r="UJE865" s="1"/>
      <c r="UJF865" s="1"/>
      <c r="UJG865" s="1"/>
      <c r="UJH865" s="1"/>
      <c r="UJI865" s="1"/>
      <c r="UJJ865" s="1"/>
      <c r="UJK865" s="1"/>
      <c r="UJL865" s="1"/>
      <c r="UJM865" s="1"/>
      <c r="UJN865" s="1"/>
      <c r="UJO865" s="1"/>
      <c r="UJP865" s="1"/>
      <c r="UJQ865" s="1"/>
      <c r="UJR865" s="1"/>
      <c r="UJS865" s="1"/>
      <c r="UJT865" s="1"/>
      <c r="UJU865" s="1"/>
      <c r="UJV865" s="1"/>
      <c r="UJW865" s="1"/>
      <c r="UJX865" s="1"/>
      <c r="UJY865" s="1"/>
      <c r="UJZ865" s="1"/>
      <c r="UKA865" s="1"/>
      <c r="UKB865" s="1"/>
      <c r="UKC865" s="1"/>
      <c r="UKD865" s="1"/>
      <c r="UKE865" s="1"/>
      <c r="UKF865" s="1"/>
      <c r="UKG865" s="1"/>
      <c r="UKH865" s="1"/>
      <c r="UKI865" s="1"/>
      <c r="UKJ865" s="1"/>
      <c r="UKK865" s="1"/>
      <c r="UKL865" s="1"/>
      <c r="UKM865" s="1"/>
      <c r="UKN865" s="1"/>
      <c r="UKO865" s="1"/>
      <c r="UKP865" s="1"/>
      <c r="UKQ865" s="1"/>
      <c r="UKR865" s="1"/>
      <c r="UKS865" s="1"/>
      <c r="UKT865" s="1"/>
      <c r="UKU865" s="1"/>
      <c r="UKV865" s="1"/>
      <c r="UKW865" s="1"/>
      <c r="UKX865" s="1"/>
      <c r="UKY865" s="1"/>
      <c r="UKZ865" s="1"/>
      <c r="ULA865" s="1"/>
      <c r="ULB865" s="1"/>
      <c r="ULC865" s="1"/>
      <c r="ULD865" s="1"/>
      <c r="ULE865" s="1"/>
      <c r="ULF865" s="1"/>
      <c r="ULG865" s="1"/>
      <c r="ULH865" s="1"/>
      <c r="ULI865" s="1"/>
      <c r="ULJ865" s="1"/>
      <c r="ULK865" s="1"/>
      <c r="ULL865" s="1"/>
      <c r="ULM865" s="1"/>
      <c r="ULN865" s="1"/>
      <c r="ULO865" s="1"/>
      <c r="ULP865" s="1"/>
      <c r="ULQ865" s="1"/>
      <c r="ULR865" s="1"/>
      <c r="ULS865" s="1"/>
      <c r="ULT865" s="1"/>
      <c r="ULU865" s="1"/>
      <c r="ULV865" s="1"/>
      <c r="ULW865" s="1"/>
      <c r="ULX865" s="1"/>
      <c r="ULY865" s="1"/>
      <c r="ULZ865" s="1"/>
      <c r="UMA865" s="1"/>
      <c r="UMB865" s="1"/>
      <c r="UMC865" s="1"/>
      <c r="UMD865" s="1"/>
      <c r="UME865" s="1"/>
      <c r="UMF865" s="1"/>
      <c r="UMG865" s="1"/>
      <c r="UMH865" s="1"/>
      <c r="UMI865" s="1"/>
      <c r="UMJ865" s="1"/>
      <c r="UMK865" s="1"/>
      <c r="UML865" s="1"/>
      <c r="UMM865" s="1"/>
      <c r="UMN865" s="1"/>
      <c r="UMO865" s="1"/>
      <c r="UMP865" s="1"/>
      <c r="UMQ865" s="1"/>
      <c r="UMR865" s="1"/>
      <c r="UMS865" s="1"/>
      <c r="UMT865" s="1"/>
      <c r="UMU865" s="1"/>
      <c r="UMV865" s="1"/>
      <c r="UMW865" s="1"/>
      <c r="UMX865" s="1"/>
      <c r="UMY865" s="1"/>
      <c r="UMZ865" s="1"/>
      <c r="UNA865" s="1"/>
      <c r="UNB865" s="1"/>
      <c r="UNC865" s="1"/>
      <c r="UND865" s="1"/>
      <c r="UNE865" s="1"/>
      <c r="UNF865" s="1"/>
      <c r="UNG865" s="1"/>
      <c r="UNH865" s="1"/>
      <c r="UNI865" s="1"/>
      <c r="UNJ865" s="1"/>
      <c r="UNK865" s="1"/>
      <c r="UNL865" s="1"/>
      <c r="UNM865" s="1"/>
      <c r="UNN865" s="1"/>
      <c r="UNO865" s="1"/>
      <c r="UNP865" s="1"/>
      <c r="UNQ865" s="1"/>
      <c r="UNR865" s="1"/>
      <c r="UNS865" s="1"/>
      <c r="UNT865" s="1"/>
      <c r="UNU865" s="1"/>
      <c r="UNV865" s="1"/>
      <c r="UNW865" s="1"/>
      <c r="UNX865" s="1"/>
      <c r="UNY865" s="1"/>
      <c r="UNZ865" s="1"/>
      <c r="UOA865" s="1"/>
      <c r="UOB865" s="1"/>
      <c r="UOC865" s="1"/>
      <c r="UOD865" s="1"/>
      <c r="UOE865" s="1"/>
      <c r="UOF865" s="1"/>
      <c r="UOG865" s="1"/>
      <c r="UOH865" s="1"/>
      <c r="UOI865" s="1"/>
      <c r="UOJ865" s="1"/>
      <c r="UOK865" s="1"/>
      <c r="UOL865" s="1"/>
      <c r="UOM865" s="1"/>
      <c r="UON865" s="1"/>
      <c r="UOO865" s="1"/>
      <c r="UOP865" s="1"/>
      <c r="UOQ865" s="1"/>
      <c r="UOR865" s="1"/>
      <c r="UOS865" s="1"/>
      <c r="UOT865" s="1"/>
      <c r="UOU865" s="1"/>
      <c r="UOV865" s="1"/>
      <c r="UOW865" s="1"/>
      <c r="UOX865" s="1"/>
      <c r="UOY865" s="1"/>
      <c r="UOZ865" s="1"/>
      <c r="UPA865" s="1"/>
      <c r="UPB865" s="1"/>
      <c r="UPC865" s="1"/>
      <c r="UPD865" s="1"/>
      <c r="UPE865" s="1"/>
      <c r="UPF865" s="1"/>
      <c r="UPG865" s="1"/>
      <c r="UPH865" s="1"/>
      <c r="UPI865" s="1"/>
      <c r="UPJ865" s="1"/>
      <c r="UPK865" s="1"/>
      <c r="UPL865" s="1"/>
      <c r="UPM865" s="1"/>
      <c r="UPN865" s="1"/>
      <c r="UPO865" s="1"/>
      <c r="UPP865" s="1"/>
      <c r="UPQ865" s="1"/>
      <c r="UPR865" s="1"/>
      <c r="UPS865" s="1"/>
      <c r="UPT865" s="1"/>
      <c r="UPU865" s="1"/>
      <c r="UPV865" s="1"/>
      <c r="UPW865" s="1"/>
      <c r="UPX865" s="1"/>
      <c r="UPY865" s="1"/>
      <c r="UPZ865" s="1"/>
      <c r="UQA865" s="1"/>
      <c r="UQB865" s="1"/>
      <c r="UQC865" s="1"/>
      <c r="UQD865" s="1"/>
      <c r="UQE865" s="1"/>
      <c r="UQF865" s="1"/>
      <c r="UQG865" s="1"/>
      <c r="UQH865" s="1"/>
      <c r="UQI865" s="1"/>
      <c r="UQJ865" s="1"/>
      <c r="UQK865" s="1"/>
      <c r="UQL865" s="1"/>
      <c r="UQM865" s="1"/>
      <c r="UQN865" s="1"/>
      <c r="UQO865" s="1"/>
      <c r="UQP865" s="1"/>
      <c r="UQQ865" s="1"/>
      <c r="UQR865" s="1"/>
      <c r="UQS865" s="1"/>
      <c r="UQT865" s="1"/>
      <c r="UQU865" s="1"/>
      <c r="UQV865" s="1"/>
      <c r="UQW865" s="1"/>
      <c r="UQX865" s="1"/>
      <c r="UQY865" s="1"/>
      <c r="UQZ865" s="1"/>
      <c r="URA865" s="1"/>
      <c r="URB865" s="1"/>
      <c r="URC865" s="1"/>
      <c r="URD865" s="1"/>
      <c r="URE865" s="1"/>
      <c r="URF865" s="1"/>
      <c r="URG865" s="1"/>
      <c r="URH865" s="1"/>
      <c r="URI865" s="1"/>
      <c r="URJ865" s="1"/>
      <c r="URK865" s="1"/>
      <c r="URL865" s="1"/>
      <c r="URM865" s="1"/>
      <c r="URN865" s="1"/>
      <c r="URO865" s="1"/>
      <c r="URP865" s="1"/>
      <c r="URQ865" s="1"/>
      <c r="URR865" s="1"/>
      <c r="URS865" s="1"/>
      <c r="URT865" s="1"/>
      <c r="URU865" s="1"/>
      <c r="URV865" s="1"/>
      <c r="URW865" s="1"/>
      <c r="URX865" s="1"/>
      <c r="URY865" s="1"/>
      <c r="URZ865" s="1"/>
      <c r="USA865" s="1"/>
      <c r="USB865" s="1"/>
      <c r="USC865" s="1"/>
      <c r="USD865" s="1"/>
      <c r="USE865" s="1"/>
      <c r="USF865" s="1"/>
      <c r="USG865" s="1"/>
      <c r="USH865" s="1"/>
      <c r="USI865" s="1"/>
      <c r="USJ865" s="1"/>
      <c r="USK865" s="1"/>
      <c r="USL865" s="1"/>
      <c r="USM865" s="1"/>
      <c r="USN865" s="1"/>
      <c r="USO865" s="1"/>
      <c r="USP865" s="1"/>
      <c r="USQ865" s="1"/>
      <c r="USR865" s="1"/>
      <c r="USS865" s="1"/>
      <c r="UST865" s="1"/>
      <c r="USU865" s="1"/>
      <c r="USV865" s="1"/>
      <c r="USW865" s="1"/>
      <c r="USX865" s="1"/>
      <c r="USY865" s="1"/>
      <c r="USZ865" s="1"/>
      <c r="UTA865" s="1"/>
      <c r="UTB865" s="1"/>
      <c r="UTC865" s="1"/>
      <c r="UTD865" s="1"/>
      <c r="UTE865" s="1"/>
      <c r="UTF865" s="1"/>
      <c r="UTG865" s="1"/>
      <c r="UTH865" s="1"/>
      <c r="UTI865" s="1"/>
      <c r="UTJ865" s="1"/>
      <c r="UTK865" s="1"/>
      <c r="UTL865" s="1"/>
      <c r="UTM865" s="1"/>
      <c r="UTN865" s="1"/>
      <c r="UTO865" s="1"/>
      <c r="UTP865" s="1"/>
      <c r="UTQ865" s="1"/>
      <c r="UTR865" s="1"/>
      <c r="UTS865" s="1"/>
      <c r="UTT865" s="1"/>
      <c r="UTU865" s="1"/>
      <c r="UTV865" s="1"/>
      <c r="UTW865" s="1"/>
      <c r="UTX865" s="1"/>
      <c r="UTY865" s="1"/>
      <c r="UTZ865" s="1"/>
      <c r="UUA865" s="1"/>
      <c r="UUB865" s="1"/>
      <c r="UUC865" s="1"/>
      <c r="UUD865" s="1"/>
      <c r="UUE865" s="1"/>
      <c r="UUF865" s="1"/>
      <c r="UUG865" s="1"/>
      <c r="UUH865" s="1"/>
      <c r="UUI865" s="1"/>
      <c r="UUJ865" s="1"/>
      <c r="UUK865" s="1"/>
      <c r="UUL865" s="1"/>
      <c r="UUM865" s="1"/>
      <c r="UUN865" s="1"/>
      <c r="UUO865" s="1"/>
      <c r="UUP865" s="1"/>
      <c r="UUQ865" s="1"/>
      <c r="UUR865" s="1"/>
      <c r="UUS865" s="1"/>
      <c r="UUT865" s="1"/>
      <c r="UUU865" s="1"/>
      <c r="UUV865" s="1"/>
      <c r="UUW865" s="1"/>
      <c r="UUX865" s="1"/>
      <c r="UUY865" s="1"/>
      <c r="UUZ865" s="1"/>
      <c r="UVA865" s="1"/>
      <c r="UVB865" s="1"/>
      <c r="UVC865" s="1"/>
      <c r="UVD865" s="1"/>
      <c r="UVE865" s="1"/>
      <c r="UVF865" s="1"/>
      <c r="UVG865" s="1"/>
      <c r="UVH865" s="1"/>
      <c r="UVI865" s="1"/>
      <c r="UVJ865" s="1"/>
      <c r="UVK865" s="1"/>
      <c r="UVL865" s="1"/>
      <c r="UVM865" s="1"/>
      <c r="UVN865" s="1"/>
      <c r="UVO865" s="1"/>
      <c r="UVP865" s="1"/>
      <c r="UVQ865" s="1"/>
      <c r="UVR865" s="1"/>
      <c r="UVS865" s="1"/>
      <c r="UVT865" s="1"/>
      <c r="UVU865" s="1"/>
      <c r="UVV865" s="1"/>
      <c r="UVW865" s="1"/>
      <c r="UVX865" s="1"/>
      <c r="UVY865" s="1"/>
      <c r="UVZ865" s="1"/>
      <c r="UWA865" s="1"/>
      <c r="UWB865" s="1"/>
      <c r="UWC865" s="1"/>
      <c r="UWD865" s="1"/>
      <c r="UWE865" s="1"/>
      <c r="UWF865" s="1"/>
      <c r="UWG865" s="1"/>
      <c r="UWH865" s="1"/>
      <c r="UWI865" s="1"/>
      <c r="UWJ865" s="1"/>
      <c r="UWK865" s="1"/>
      <c r="UWL865" s="1"/>
      <c r="UWM865" s="1"/>
      <c r="UWN865" s="1"/>
      <c r="UWO865" s="1"/>
      <c r="UWP865" s="1"/>
      <c r="UWQ865" s="1"/>
      <c r="UWR865" s="1"/>
      <c r="UWS865" s="1"/>
      <c r="UWT865" s="1"/>
      <c r="UWU865" s="1"/>
      <c r="UWV865" s="1"/>
      <c r="UWW865" s="1"/>
      <c r="UWX865" s="1"/>
      <c r="UWY865" s="1"/>
      <c r="UWZ865" s="1"/>
      <c r="UXA865" s="1"/>
      <c r="UXB865" s="1"/>
      <c r="UXC865" s="1"/>
      <c r="UXD865" s="1"/>
      <c r="UXE865" s="1"/>
      <c r="UXF865" s="1"/>
      <c r="UXG865" s="1"/>
      <c r="UXH865" s="1"/>
      <c r="UXI865" s="1"/>
      <c r="UXJ865" s="1"/>
      <c r="UXK865" s="1"/>
      <c r="UXL865" s="1"/>
      <c r="UXM865" s="1"/>
      <c r="UXN865" s="1"/>
      <c r="UXO865" s="1"/>
      <c r="UXP865" s="1"/>
      <c r="UXQ865" s="1"/>
      <c r="UXR865" s="1"/>
      <c r="UXS865" s="1"/>
      <c r="UXT865" s="1"/>
      <c r="UXU865" s="1"/>
      <c r="UXV865" s="1"/>
      <c r="UXW865" s="1"/>
      <c r="UXX865" s="1"/>
      <c r="UXY865" s="1"/>
      <c r="UXZ865" s="1"/>
      <c r="UYA865" s="1"/>
      <c r="UYB865" s="1"/>
      <c r="UYC865" s="1"/>
      <c r="UYD865" s="1"/>
      <c r="UYE865" s="1"/>
      <c r="UYF865" s="1"/>
      <c r="UYG865" s="1"/>
      <c r="UYH865" s="1"/>
      <c r="UYI865" s="1"/>
      <c r="UYJ865" s="1"/>
      <c r="UYK865" s="1"/>
      <c r="UYL865" s="1"/>
      <c r="UYM865" s="1"/>
      <c r="UYN865" s="1"/>
      <c r="UYO865" s="1"/>
      <c r="UYP865" s="1"/>
      <c r="UYQ865" s="1"/>
      <c r="UYR865" s="1"/>
      <c r="UYS865" s="1"/>
      <c r="UYT865" s="1"/>
      <c r="UYU865" s="1"/>
      <c r="UYV865" s="1"/>
      <c r="UYW865" s="1"/>
      <c r="UYX865" s="1"/>
      <c r="UYY865" s="1"/>
      <c r="UYZ865" s="1"/>
      <c r="UZA865" s="1"/>
      <c r="UZB865" s="1"/>
      <c r="UZC865" s="1"/>
      <c r="UZD865" s="1"/>
      <c r="UZE865" s="1"/>
      <c r="UZF865" s="1"/>
      <c r="UZG865" s="1"/>
      <c r="UZH865" s="1"/>
      <c r="UZI865" s="1"/>
      <c r="UZJ865" s="1"/>
      <c r="UZK865" s="1"/>
      <c r="UZL865" s="1"/>
      <c r="UZM865" s="1"/>
      <c r="UZN865" s="1"/>
      <c r="UZO865" s="1"/>
      <c r="UZP865" s="1"/>
      <c r="UZQ865" s="1"/>
      <c r="UZR865" s="1"/>
      <c r="UZS865" s="1"/>
      <c r="UZT865" s="1"/>
      <c r="UZU865" s="1"/>
      <c r="UZV865" s="1"/>
      <c r="UZW865" s="1"/>
      <c r="UZX865" s="1"/>
      <c r="UZY865" s="1"/>
      <c r="UZZ865" s="1"/>
      <c r="VAA865" s="1"/>
      <c r="VAB865" s="1"/>
      <c r="VAC865" s="1"/>
      <c r="VAD865" s="1"/>
      <c r="VAE865" s="1"/>
      <c r="VAF865" s="1"/>
      <c r="VAG865" s="1"/>
      <c r="VAH865" s="1"/>
      <c r="VAI865" s="1"/>
      <c r="VAJ865" s="1"/>
      <c r="VAK865" s="1"/>
      <c r="VAL865" s="1"/>
      <c r="VAM865" s="1"/>
      <c r="VAN865" s="1"/>
      <c r="VAO865" s="1"/>
      <c r="VAP865" s="1"/>
      <c r="VAQ865" s="1"/>
      <c r="VAR865" s="1"/>
      <c r="VAS865" s="1"/>
      <c r="VAT865" s="1"/>
      <c r="VAU865" s="1"/>
      <c r="VAV865" s="1"/>
      <c r="VAW865" s="1"/>
      <c r="VAX865" s="1"/>
      <c r="VAY865" s="1"/>
      <c r="VAZ865" s="1"/>
      <c r="VBA865" s="1"/>
      <c r="VBB865" s="1"/>
      <c r="VBC865" s="1"/>
      <c r="VBD865" s="1"/>
      <c r="VBE865" s="1"/>
      <c r="VBF865" s="1"/>
      <c r="VBG865" s="1"/>
      <c r="VBH865" s="1"/>
      <c r="VBI865" s="1"/>
      <c r="VBJ865" s="1"/>
      <c r="VBK865" s="1"/>
      <c r="VBL865" s="1"/>
      <c r="VBM865" s="1"/>
      <c r="VBN865" s="1"/>
      <c r="VBO865" s="1"/>
      <c r="VBP865" s="1"/>
      <c r="VBQ865" s="1"/>
      <c r="VBR865" s="1"/>
      <c r="VBS865" s="1"/>
      <c r="VBT865" s="1"/>
      <c r="VBU865" s="1"/>
      <c r="VBV865" s="1"/>
      <c r="VBW865" s="1"/>
      <c r="VBX865" s="1"/>
      <c r="VBY865" s="1"/>
      <c r="VBZ865" s="1"/>
      <c r="VCA865" s="1"/>
      <c r="VCB865" s="1"/>
      <c r="VCC865" s="1"/>
      <c r="VCD865" s="1"/>
      <c r="VCE865" s="1"/>
      <c r="VCF865" s="1"/>
      <c r="VCG865" s="1"/>
      <c r="VCH865" s="1"/>
      <c r="VCI865" s="1"/>
      <c r="VCJ865" s="1"/>
      <c r="VCK865" s="1"/>
      <c r="VCL865" s="1"/>
      <c r="VCM865" s="1"/>
      <c r="VCN865" s="1"/>
      <c r="VCO865" s="1"/>
      <c r="VCP865" s="1"/>
      <c r="VCQ865" s="1"/>
      <c r="VCR865" s="1"/>
      <c r="VCS865" s="1"/>
      <c r="VCT865" s="1"/>
      <c r="VCU865" s="1"/>
      <c r="VCV865" s="1"/>
      <c r="VCW865" s="1"/>
      <c r="VCX865" s="1"/>
      <c r="VCY865" s="1"/>
      <c r="VCZ865" s="1"/>
      <c r="VDA865" s="1"/>
      <c r="VDB865" s="1"/>
      <c r="VDC865" s="1"/>
      <c r="VDD865" s="1"/>
      <c r="VDE865" s="1"/>
      <c r="VDF865" s="1"/>
      <c r="VDG865" s="1"/>
      <c r="VDH865" s="1"/>
      <c r="VDI865" s="1"/>
      <c r="VDJ865" s="1"/>
      <c r="VDK865" s="1"/>
      <c r="VDL865" s="1"/>
      <c r="VDM865" s="1"/>
      <c r="VDN865" s="1"/>
      <c r="VDO865" s="1"/>
      <c r="VDP865" s="1"/>
      <c r="VDQ865" s="1"/>
      <c r="VDR865" s="1"/>
      <c r="VDS865" s="1"/>
      <c r="VDT865" s="1"/>
      <c r="VDU865" s="1"/>
      <c r="VDV865" s="1"/>
      <c r="VDW865" s="1"/>
      <c r="VDX865" s="1"/>
      <c r="VDY865" s="1"/>
      <c r="VDZ865" s="1"/>
      <c r="VEA865" s="1"/>
      <c r="VEB865" s="1"/>
      <c r="VEC865" s="1"/>
      <c r="VED865" s="1"/>
      <c r="VEE865" s="1"/>
      <c r="VEF865" s="1"/>
      <c r="VEG865" s="1"/>
      <c r="VEH865" s="1"/>
      <c r="VEI865" s="1"/>
      <c r="VEJ865" s="1"/>
      <c r="VEK865" s="1"/>
      <c r="VEL865" s="1"/>
      <c r="VEM865" s="1"/>
      <c r="VEN865" s="1"/>
      <c r="VEO865" s="1"/>
      <c r="VEP865" s="1"/>
      <c r="VEQ865" s="1"/>
      <c r="VER865" s="1"/>
      <c r="VES865" s="1"/>
      <c r="VET865" s="1"/>
      <c r="VEU865" s="1"/>
      <c r="VEV865" s="1"/>
      <c r="VEW865" s="1"/>
      <c r="VEX865" s="1"/>
      <c r="VEY865" s="1"/>
      <c r="VEZ865" s="1"/>
      <c r="VFA865" s="1"/>
      <c r="VFB865" s="1"/>
      <c r="VFC865" s="1"/>
      <c r="VFD865" s="1"/>
      <c r="VFE865" s="1"/>
      <c r="VFF865" s="1"/>
      <c r="VFG865" s="1"/>
      <c r="VFH865" s="1"/>
      <c r="VFI865" s="1"/>
      <c r="VFJ865" s="1"/>
      <c r="VFK865" s="1"/>
      <c r="VFL865" s="1"/>
      <c r="VFM865" s="1"/>
      <c r="VFN865" s="1"/>
      <c r="VFO865" s="1"/>
      <c r="VFP865" s="1"/>
      <c r="VFQ865" s="1"/>
      <c r="VFR865" s="1"/>
      <c r="VFS865" s="1"/>
      <c r="VFT865" s="1"/>
      <c r="VFU865" s="1"/>
      <c r="VFV865" s="1"/>
      <c r="VFW865" s="1"/>
      <c r="VFX865" s="1"/>
      <c r="VFY865" s="1"/>
      <c r="VFZ865" s="1"/>
      <c r="VGA865" s="1"/>
      <c r="VGB865" s="1"/>
      <c r="VGC865" s="1"/>
      <c r="VGD865" s="1"/>
      <c r="VGE865" s="1"/>
      <c r="VGF865" s="1"/>
      <c r="VGG865" s="1"/>
      <c r="VGH865" s="1"/>
      <c r="VGI865" s="1"/>
      <c r="VGJ865" s="1"/>
      <c r="VGK865" s="1"/>
      <c r="VGL865" s="1"/>
      <c r="VGM865" s="1"/>
      <c r="VGN865" s="1"/>
      <c r="VGO865" s="1"/>
      <c r="VGP865" s="1"/>
      <c r="VGQ865" s="1"/>
      <c r="VGR865" s="1"/>
      <c r="VGS865" s="1"/>
      <c r="VGT865" s="1"/>
      <c r="VGU865" s="1"/>
      <c r="VGV865" s="1"/>
      <c r="VGW865" s="1"/>
      <c r="VGX865" s="1"/>
      <c r="VGY865" s="1"/>
      <c r="VGZ865" s="1"/>
      <c r="VHA865" s="1"/>
      <c r="VHB865" s="1"/>
      <c r="VHC865" s="1"/>
      <c r="VHD865" s="1"/>
      <c r="VHE865" s="1"/>
      <c r="VHF865" s="1"/>
      <c r="VHG865" s="1"/>
      <c r="VHH865" s="1"/>
      <c r="VHI865" s="1"/>
      <c r="VHJ865" s="1"/>
      <c r="VHK865" s="1"/>
      <c r="VHL865" s="1"/>
      <c r="VHM865" s="1"/>
      <c r="VHN865" s="1"/>
      <c r="VHO865" s="1"/>
      <c r="VHP865" s="1"/>
      <c r="VHQ865" s="1"/>
      <c r="VHR865" s="1"/>
      <c r="VHS865" s="1"/>
      <c r="VHT865" s="1"/>
      <c r="VHU865" s="1"/>
      <c r="VHV865" s="1"/>
      <c r="VHW865" s="1"/>
      <c r="VHX865" s="1"/>
      <c r="VHY865" s="1"/>
      <c r="VHZ865" s="1"/>
      <c r="VIA865" s="1"/>
      <c r="VIB865" s="1"/>
      <c r="VIC865" s="1"/>
      <c r="VID865" s="1"/>
      <c r="VIE865" s="1"/>
      <c r="VIF865" s="1"/>
      <c r="VIG865" s="1"/>
      <c r="VIH865" s="1"/>
      <c r="VII865" s="1"/>
      <c r="VIJ865" s="1"/>
      <c r="VIK865" s="1"/>
      <c r="VIL865" s="1"/>
      <c r="VIM865" s="1"/>
      <c r="VIN865" s="1"/>
      <c r="VIO865" s="1"/>
      <c r="VIP865" s="1"/>
      <c r="VIQ865" s="1"/>
      <c r="VIR865" s="1"/>
      <c r="VIS865" s="1"/>
      <c r="VIT865" s="1"/>
      <c r="VIU865" s="1"/>
      <c r="VIV865" s="1"/>
      <c r="VIW865" s="1"/>
      <c r="VIX865" s="1"/>
      <c r="VIY865" s="1"/>
      <c r="VIZ865" s="1"/>
      <c r="VJA865" s="1"/>
      <c r="VJB865" s="1"/>
      <c r="VJC865" s="1"/>
      <c r="VJD865" s="1"/>
      <c r="VJE865" s="1"/>
      <c r="VJF865" s="1"/>
      <c r="VJG865" s="1"/>
      <c r="VJH865" s="1"/>
      <c r="VJI865" s="1"/>
      <c r="VJJ865" s="1"/>
      <c r="VJK865" s="1"/>
      <c r="VJL865" s="1"/>
      <c r="VJM865" s="1"/>
      <c r="VJN865" s="1"/>
      <c r="VJO865" s="1"/>
      <c r="VJP865" s="1"/>
      <c r="VJQ865" s="1"/>
      <c r="VJR865" s="1"/>
      <c r="VJS865" s="1"/>
      <c r="VJT865" s="1"/>
      <c r="VJU865" s="1"/>
      <c r="VJV865" s="1"/>
      <c r="VJW865" s="1"/>
      <c r="VJX865" s="1"/>
      <c r="VJY865" s="1"/>
      <c r="VJZ865" s="1"/>
      <c r="VKA865" s="1"/>
      <c r="VKB865" s="1"/>
      <c r="VKC865" s="1"/>
      <c r="VKD865" s="1"/>
      <c r="VKE865" s="1"/>
      <c r="VKF865" s="1"/>
      <c r="VKG865" s="1"/>
      <c r="VKH865" s="1"/>
      <c r="VKI865" s="1"/>
      <c r="VKJ865" s="1"/>
      <c r="VKK865" s="1"/>
      <c r="VKL865" s="1"/>
      <c r="VKM865" s="1"/>
      <c r="VKN865" s="1"/>
      <c r="VKO865" s="1"/>
      <c r="VKP865" s="1"/>
      <c r="VKQ865" s="1"/>
      <c r="VKR865" s="1"/>
      <c r="VKS865" s="1"/>
      <c r="VKT865" s="1"/>
      <c r="VKU865" s="1"/>
      <c r="VKV865" s="1"/>
      <c r="VKW865" s="1"/>
      <c r="VKX865" s="1"/>
      <c r="VKY865" s="1"/>
      <c r="VKZ865" s="1"/>
      <c r="VLA865" s="1"/>
      <c r="VLB865" s="1"/>
      <c r="VLC865" s="1"/>
      <c r="VLD865" s="1"/>
      <c r="VLE865" s="1"/>
      <c r="VLF865" s="1"/>
      <c r="VLG865" s="1"/>
      <c r="VLH865" s="1"/>
      <c r="VLI865" s="1"/>
      <c r="VLJ865" s="1"/>
      <c r="VLK865" s="1"/>
      <c r="VLL865" s="1"/>
      <c r="VLM865" s="1"/>
      <c r="VLN865" s="1"/>
      <c r="VLO865" s="1"/>
      <c r="VLP865" s="1"/>
      <c r="VLQ865" s="1"/>
      <c r="VLR865" s="1"/>
      <c r="VLS865" s="1"/>
      <c r="VLT865" s="1"/>
      <c r="VLU865" s="1"/>
      <c r="VLV865" s="1"/>
      <c r="VLW865" s="1"/>
      <c r="VLX865" s="1"/>
      <c r="VLY865" s="1"/>
      <c r="VLZ865" s="1"/>
      <c r="VMA865" s="1"/>
      <c r="VMB865" s="1"/>
      <c r="VMC865" s="1"/>
      <c r="VMD865" s="1"/>
      <c r="VME865" s="1"/>
      <c r="VMF865" s="1"/>
      <c r="VMG865" s="1"/>
      <c r="VMH865" s="1"/>
      <c r="VMI865" s="1"/>
      <c r="VMJ865" s="1"/>
      <c r="VMK865" s="1"/>
      <c r="VML865" s="1"/>
      <c r="VMM865" s="1"/>
      <c r="VMN865" s="1"/>
      <c r="VMO865" s="1"/>
      <c r="VMP865" s="1"/>
      <c r="VMQ865" s="1"/>
      <c r="VMR865" s="1"/>
      <c r="VMS865" s="1"/>
      <c r="VMT865" s="1"/>
      <c r="VMU865" s="1"/>
      <c r="VMV865" s="1"/>
      <c r="VMW865" s="1"/>
      <c r="VMX865" s="1"/>
      <c r="VMY865" s="1"/>
      <c r="VMZ865" s="1"/>
      <c r="VNA865" s="1"/>
      <c r="VNB865" s="1"/>
      <c r="VNC865" s="1"/>
      <c r="VND865" s="1"/>
      <c r="VNE865" s="1"/>
      <c r="VNF865" s="1"/>
      <c r="VNG865" s="1"/>
      <c r="VNH865" s="1"/>
      <c r="VNI865" s="1"/>
      <c r="VNJ865" s="1"/>
      <c r="VNK865" s="1"/>
      <c r="VNL865" s="1"/>
      <c r="VNM865" s="1"/>
      <c r="VNN865" s="1"/>
      <c r="VNO865" s="1"/>
      <c r="VNP865" s="1"/>
      <c r="VNQ865" s="1"/>
      <c r="VNR865" s="1"/>
      <c r="VNS865" s="1"/>
      <c r="VNT865" s="1"/>
      <c r="VNU865" s="1"/>
      <c r="VNV865" s="1"/>
      <c r="VNW865" s="1"/>
      <c r="VNX865" s="1"/>
      <c r="VNY865" s="1"/>
      <c r="VNZ865" s="1"/>
      <c r="VOA865" s="1"/>
      <c r="VOB865" s="1"/>
      <c r="VOC865" s="1"/>
      <c r="VOD865" s="1"/>
      <c r="VOE865" s="1"/>
      <c r="VOF865" s="1"/>
      <c r="VOG865" s="1"/>
      <c r="VOH865" s="1"/>
      <c r="VOI865" s="1"/>
      <c r="VOJ865" s="1"/>
      <c r="VOK865" s="1"/>
      <c r="VOL865" s="1"/>
      <c r="VOM865" s="1"/>
      <c r="VON865" s="1"/>
      <c r="VOO865" s="1"/>
      <c r="VOP865" s="1"/>
      <c r="VOQ865" s="1"/>
      <c r="VOR865" s="1"/>
      <c r="VOS865" s="1"/>
      <c r="VOT865" s="1"/>
      <c r="VOU865" s="1"/>
      <c r="VOV865" s="1"/>
      <c r="VOW865" s="1"/>
      <c r="VOX865" s="1"/>
      <c r="VOY865" s="1"/>
      <c r="VOZ865" s="1"/>
      <c r="VPA865" s="1"/>
      <c r="VPB865" s="1"/>
      <c r="VPC865" s="1"/>
      <c r="VPD865" s="1"/>
      <c r="VPE865" s="1"/>
      <c r="VPF865" s="1"/>
      <c r="VPG865" s="1"/>
      <c r="VPH865" s="1"/>
      <c r="VPI865" s="1"/>
      <c r="VPJ865" s="1"/>
      <c r="VPK865" s="1"/>
      <c r="VPL865" s="1"/>
      <c r="VPM865" s="1"/>
      <c r="VPN865" s="1"/>
      <c r="VPO865" s="1"/>
      <c r="VPP865" s="1"/>
      <c r="VPQ865" s="1"/>
      <c r="VPR865" s="1"/>
      <c r="VPS865" s="1"/>
      <c r="VPT865" s="1"/>
      <c r="VPU865" s="1"/>
      <c r="VPV865" s="1"/>
      <c r="VPW865" s="1"/>
      <c r="VPX865" s="1"/>
      <c r="VPY865" s="1"/>
      <c r="VPZ865" s="1"/>
      <c r="VQA865" s="1"/>
      <c r="VQB865" s="1"/>
      <c r="VQC865" s="1"/>
      <c r="VQD865" s="1"/>
      <c r="VQE865" s="1"/>
      <c r="VQF865" s="1"/>
      <c r="VQG865" s="1"/>
      <c r="VQH865" s="1"/>
      <c r="VQI865" s="1"/>
      <c r="VQJ865" s="1"/>
      <c r="VQK865" s="1"/>
      <c r="VQL865" s="1"/>
      <c r="VQM865" s="1"/>
      <c r="VQN865" s="1"/>
      <c r="VQO865" s="1"/>
      <c r="VQP865" s="1"/>
      <c r="VQQ865" s="1"/>
      <c r="VQR865" s="1"/>
      <c r="VQS865" s="1"/>
      <c r="VQT865" s="1"/>
      <c r="VQU865" s="1"/>
      <c r="VQV865" s="1"/>
      <c r="VQW865" s="1"/>
      <c r="VQX865" s="1"/>
      <c r="VQY865" s="1"/>
      <c r="VQZ865" s="1"/>
      <c r="VRA865" s="1"/>
      <c r="VRB865" s="1"/>
      <c r="VRC865" s="1"/>
      <c r="VRD865" s="1"/>
      <c r="VRE865" s="1"/>
      <c r="VRF865" s="1"/>
      <c r="VRG865" s="1"/>
      <c r="VRH865" s="1"/>
      <c r="VRI865" s="1"/>
      <c r="VRJ865" s="1"/>
      <c r="VRK865" s="1"/>
      <c r="VRL865" s="1"/>
      <c r="VRM865" s="1"/>
      <c r="VRN865" s="1"/>
      <c r="VRO865" s="1"/>
      <c r="VRP865" s="1"/>
      <c r="VRQ865" s="1"/>
      <c r="VRR865" s="1"/>
      <c r="VRS865" s="1"/>
      <c r="VRT865" s="1"/>
      <c r="VRU865" s="1"/>
      <c r="VRV865" s="1"/>
      <c r="VRW865" s="1"/>
      <c r="VRX865" s="1"/>
      <c r="VRY865" s="1"/>
      <c r="VRZ865" s="1"/>
      <c r="VSA865" s="1"/>
      <c r="VSB865" s="1"/>
      <c r="VSC865" s="1"/>
      <c r="VSD865" s="1"/>
      <c r="VSE865" s="1"/>
      <c r="VSF865" s="1"/>
      <c r="VSG865" s="1"/>
      <c r="VSH865" s="1"/>
      <c r="VSI865" s="1"/>
      <c r="VSJ865" s="1"/>
      <c r="VSK865" s="1"/>
      <c r="VSL865" s="1"/>
      <c r="VSM865" s="1"/>
      <c r="VSN865" s="1"/>
      <c r="VSO865" s="1"/>
      <c r="VSP865" s="1"/>
      <c r="VSQ865" s="1"/>
      <c r="VSR865" s="1"/>
      <c r="VSS865" s="1"/>
      <c r="VST865" s="1"/>
      <c r="VSU865" s="1"/>
      <c r="VSV865" s="1"/>
      <c r="VSW865" s="1"/>
      <c r="VSX865" s="1"/>
      <c r="VSY865" s="1"/>
      <c r="VSZ865" s="1"/>
      <c r="VTA865" s="1"/>
      <c r="VTB865" s="1"/>
      <c r="VTC865" s="1"/>
      <c r="VTD865" s="1"/>
      <c r="VTE865" s="1"/>
      <c r="VTF865" s="1"/>
      <c r="VTG865" s="1"/>
      <c r="VTH865" s="1"/>
      <c r="VTI865" s="1"/>
      <c r="VTJ865" s="1"/>
      <c r="VTK865" s="1"/>
      <c r="VTL865" s="1"/>
      <c r="VTM865" s="1"/>
      <c r="VTN865" s="1"/>
      <c r="VTO865" s="1"/>
      <c r="VTP865" s="1"/>
      <c r="VTQ865" s="1"/>
      <c r="VTR865" s="1"/>
      <c r="VTS865" s="1"/>
      <c r="VTT865" s="1"/>
      <c r="VTU865" s="1"/>
      <c r="VTV865" s="1"/>
      <c r="VTW865" s="1"/>
      <c r="VTX865" s="1"/>
      <c r="VTY865" s="1"/>
      <c r="VTZ865" s="1"/>
      <c r="VUA865" s="1"/>
      <c r="VUB865" s="1"/>
      <c r="VUC865" s="1"/>
      <c r="VUD865" s="1"/>
      <c r="VUE865" s="1"/>
      <c r="VUF865" s="1"/>
      <c r="VUG865" s="1"/>
      <c r="VUH865" s="1"/>
      <c r="VUI865" s="1"/>
      <c r="VUJ865" s="1"/>
      <c r="VUK865" s="1"/>
      <c r="VUL865" s="1"/>
      <c r="VUM865" s="1"/>
      <c r="VUN865" s="1"/>
      <c r="VUO865" s="1"/>
      <c r="VUP865" s="1"/>
      <c r="VUQ865" s="1"/>
      <c r="VUR865" s="1"/>
      <c r="VUS865" s="1"/>
      <c r="VUT865" s="1"/>
      <c r="VUU865" s="1"/>
      <c r="VUV865" s="1"/>
      <c r="VUW865" s="1"/>
      <c r="VUX865" s="1"/>
      <c r="VUY865" s="1"/>
      <c r="VUZ865" s="1"/>
      <c r="VVA865" s="1"/>
      <c r="VVB865" s="1"/>
      <c r="VVC865" s="1"/>
      <c r="VVD865" s="1"/>
      <c r="VVE865" s="1"/>
      <c r="VVF865" s="1"/>
      <c r="VVG865" s="1"/>
      <c r="VVH865" s="1"/>
      <c r="VVI865" s="1"/>
      <c r="VVJ865" s="1"/>
      <c r="VVK865" s="1"/>
      <c r="VVL865" s="1"/>
      <c r="VVM865" s="1"/>
      <c r="VVN865" s="1"/>
      <c r="VVO865" s="1"/>
      <c r="VVP865" s="1"/>
      <c r="VVQ865" s="1"/>
      <c r="VVR865" s="1"/>
      <c r="VVS865" s="1"/>
      <c r="VVT865" s="1"/>
      <c r="VVU865" s="1"/>
      <c r="VVV865" s="1"/>
      <c r="VVW865" s="1"/>
      <c r="VVX865" s="1"/>
      <c r="VVY865" s="1"/>
      <c r="VVZ865" s="1"/>
      <c r="VWA865" s="1"/>
      <c r="VWB865" s="1"/>
      <c r="VWC865" s="1"/>
      <c r="VWD865" s="1"/>
      <c r="VWE865" s="1"/>
      <c r="VWF865" s="1"/>
      <c r="VWG865" s="1"/>
      <c r="VWH865" s="1"/>
      <c r="VWI865" s="1"/>
      <c r="VWJ865" s="1"/>
      <c r="VWK865" s="1"/>
      <c r="VWL865" s="1"/>
      <c r="VWM865" s="1"/>
      <c r="VWN865" s="1"/>
      <c r="VWO865" s="1"/>
      <c r="VWP865" s="1"/>
      <c r="VWQ865" s="1"/>
      <c r="VWR865" s="1"/>
      <c r="VWS865" s="1"/>
      <c r="VWT865" s="1"/>
      <c r="VWU865" s="1"/>
      <c r="VWV865" s="1"/>
      <c r="VWW865" s="1"/>
      <c r="VWX865" s="1"/>
      <c r="VWY865" s="1"/>
      <c r="VWZ865" s="1"/>
      <c r="VXA865" s="1"/>
      <c r="VXB865" s="1"/>
      <c r="VXC865" s="1"/>
      <c r="VXD865" s="1"/>
      <c r="VXE865" s="1"/>
      <c r="VXF865" s="1"/>
      <c r="VXG865" s="1"/>
      <c r="VXH865" s="1"/>
      <c r="VXI865" s="1"/>
      <c r="VXJ865" s="1"/>
      <c r="VXK865" s="1"/>
      <c r="VXL865" s="1"/>
      <c r="VXM865" s="1"/>
      <c r="VXN865" s="1"/>
      <c r="VXO865" s="1"/>
      <c r="VXP865" s="1"/>
      <c r="VXQ865" s="1"/>
      <c r="VXR865" s="1"/>
      <c r="VXS865" s="1"/>
      <c r="VXT865" s="1"/>
      <c r="VXU865" s="1"/>
      <c r="VXV865" s="1"/>
      <c r="VXW865" s="1"/>
      <c r="VXX865" s="1"/>
      <c r="VXY865" s="1"/>
      <c r="VXZ865" s="1"/>
      <c r="VYA865" s="1"/>
      <c r="VYB865" s="1"/>
      <c r="VYC865" s="1"/>
      <c r="VYD865" s="1"/>
      <c r="VYE865" s="1"/>
      <c r="VYF865" s="1"/>
      <c r="VYG865" s="1"/>
      <c r="VYH865" s="1"/>
      <c r="VYI865" s="1"/>
      <c r="VYJ865" s="1"/>
      <c r="VYK865" s="1"/>
      <c r="VYL865" s="1"/>
      <c r="VYM865" s="1"/>
      <c r="VYN865" s="1"/>
      <c r="VYO865" s="1"/>
      <c r="VYP865" s="1"/>
      <c r="VYQ865" s="1"/>
      <c r="VYR865" s="1"/>
      <c r="VYS865" s="1"/>
      <c r="VYT865" s="1"/>
      <c r="VYU865" s="1"/>
      <c r="VYV865" s="1"/>
      <c r="VYW865" s="1"/>
      <c r="VYX865" s="1"/>
      <c r="VYY865" s="1"/>
      <c r="VYZ865" s="1"/>
      <c r="VZA865" s="1"/>
      <c r="VZB865" s="1"/>
      <c r="VZC865" s="1"/>
      <c r="VZD865" s="1"/>
      <c r="VZE865" s="1"/>
      <c r="VZF865" s="1"/>
      <c r="VZG865" s="1"/>
      <c r="VZH865" s="1"/>
      <c r="VZI865" s="1"/>
      <c r="VZJ865" s="1"/>
      <c r="VZK865" s="1"/>
      <c r="VZL865" s="1"/>
      <c r="VZM865" s="1"/>
      <c r="VZN865" s="1"/>
      <c r="VZO865" s="1"/>
      <c r="VZP865" s="1"/>
      <c r="VZQ865" s="1"/>
      <c r="VZR865" s="1"/>
      <c r="VZS865" s="1"/>
      <c r="VZT865" s="1"/>
      <c r="VZU865" s="1"/>
      <c r="VZV865" s="1"/>
      <c r="VZW865" s="1"/>
      <c r="VZX865" s="1"/>
      <c r="VZY865" s="1"/>
      <c r="VZZ865" s="1"/>
      <c r="WAA865" s="1"/>
      <c r="WAB865" s="1"/>
      <c r="WAC865" s="1"/>
      <c r="WAD865" s="1"/>
      <c r="WAE865" s="1"/>
      <c r="WAF865" s="1"/>
      <c r="WAG865" s="1"/>
      <c r="WAH865" s="1"/>
      <c r="WAI865" s="1"/>
      <c r="WAJ865" s="1"/>
      <c r="WAK865" s="1"/>
      <c r="WAL865" s="1"/>
      <c r="WAM865" s="1"/>
      <c r="WAN865" s="1"/>
      <c r="WAO865" s="1"/>
      <c r="WAP865" s="1"/>
      <c r="WAQ865" s="1"/>
      <c r="WAR865" s="1"/>
      <c r="WAS865" s="1"/>
      <c r="WAT865" s="1"/>
      <c r="WAU865" s="1"/>
      <c r="WAV865" s="1"/>
      <c r="WAW865" s="1"/>
      <c r="WAX865" s="1"/>
      <c r="WAY865" s="1"/>
      <c r="WAZ865" s="1"/>
      <c r="WBA865" s="1"/>
      <c r="WBB865" s="1"/>
      <c r="WBC865" s="1"/>
      <c r="WBD865" s="1"/>
      <c r="WBE865" s="1"/>
      <c r="WBF865" s="1"/>
      <c r="WBG865" s="1"/>
      <c r="WBH865" s="1"/>
      <c r="WBI865" s="1"/>
      <c r="WBJ865" s="1"/>
      <c r="WBK865" s="1"/>
      <c r="WBL865" s="1"/>
      <c r="WBM865" s="1"/>
      <c r="WBN865" s="1"/>
      <c r="WBO865" s="1"/>
      <c r="WBP865" s="1"/>
      <c r="WBQ865" s="1"/>
      <c r="WBR865" s="1"/>
      <c r="WBS865" s="1"/>
      <c r="WBT865" s="1"/>
      <c r="WBU865" s="1"/>
      <c r="WBV865" s="1"/>
      <c r="WBW865" s="1"/>
      <c r="WBX865" s="1"/>
      <c r="WBY865" s="1"/>
      <c r="WBZ865" s="1"/>
      <c r="WCA865" s="1"/>
      <c r="WCB865" s="1"/>
      <c r="WCC865" s="1"/>
      <c r="WCD865" s="1"/>
      <c r="WCE865" s="1"/>
      <c r="WCF865" s="1"/>
      <c r="WCG865" s="1"/>
      <c r="WCH865" s="1"/>
      <c r="WCI865" s="1"/>
      <c r="WCJ865" s="1"/>
      <c r="WCK865" s="1"/>
      <c r="WCL865" s="1"/>
      <c r="WCM865" s="1"/>
      <c r="WCN865" s="1"/>
      <c r="WCO865" s="1"/>
      <c r="WCP865" s="1"/>
      <c r="WCQ865" s="1"/>
      <c r="WCR865" s="1"/>
      <c r="WCS865" s="1"/>
      <c r="WCT865" s="1"/>
      <c r="WCU865" s="1"/>
      <c r="WCV865" s="1"/>
      <c r="WCW865" s="1"/>
      <c r="WCX865" s="1"/>
      <c r="WCY865" s="1"/>
      <c r="WCZ865" s="1"/>
      <c r="WDA865" s="1"/>
      <c r="WDB865" s="1"/>
      <c r="WDC865" s="1"/>
      <c r="WDD865" s="1"/>
      <c r="WDE865" s="1"/>
      <c r="WDF865" s="1"/>
      <c r="WDG865" s="1"/>
      <c r="WDH865" s="1"/>
      <c r="WDI865" s="1"/>
      <c r="WDJ865" s="1"/>
      <c r="WDK865" s="1"/>
      <c r="WDL865" s="1"/>
      <c r="WDM865" s="1"/>
      <c r="WDN865" s="1"/>
      <c r="WDO865" s="1"/>
      <c r="WDP865" s="1"/>
      <c r="WDQ865" s="1"/>
      <c r="WDR865" s="1"/>
      <c r="WDS865" s="1"/>
      <c r="WDT865" s="1"/>
      <c r="WDU865" s="1"/>
      <c r="WDV865" s="1"/>
      <c r="WDW865" s="1"/>
      <c r="WDX865" s="1"/>
      <c r="WDY865" s="1"/>
      <c r="WDZ865" s="1"/>
      <c r="WEA865" s="1"/>
      <c r="WEB865" s="1"/>
      <c r="WEC865" s="1"/>
      <c r="WED865" s="1"/>
      <c r="WEE865" s="1"/>
      <c r="WEF865" s="1"/>
      <c r="WEG865" s="1"/>
      <c r="WEH865" s="1"/>
      <c r="WEI865" s="1"/>
      <c r="WEJ865" s="1"/>
      <c r="WEK865" s="1"/>
      <c r="WEL865" s="1"/>
      <c r="WEM865" s="1"/>
      <c r="WEN865" s="1"/>
      <c r="WEO865" s="1"/>
      <c r="WEP865" s="1"/>
      <c r="WEQ865" s="1"/>
      <c r="WER865" s="1"/>
      <c r="WES865" s="1"/>
      <c r="WET865" s="1"/>
      <c r="WEU865" s="1"/>
      <c r="WEV865" s="1"/>
      <c r="WEW865" s="1"/>
      <c r="WEX865" s="1"/>
      <c r="WEY865" s="1"/>
      <c r="WEZ865" s="1"/>
      <c r="WFA865" s="1"/>
      <c r="WFB865" s="1"/>
      <c r="WFC865" s="1"/>
      <c r="WFD865" s="1"/>
      <c r="WFE865" s="1"/>
      <c r="WFF865" s="1"/>
      <c r="WFG865" s="1"/>
      <c r="WFH865" s="1"/>
      <c r="WFI865" s="1"/>
      <c r="WFJ865" s="1"/>
      <c r="WFK865" s="1"/>
      <c r="WFL865" s="1"/>
      <c r="WFM865" s="1"/>
      <c r="WFN865" s="1"/>
      <c r="WFO865" s="1"/>
      <c r="WFP865" s="1"/>
      <c r="WFQ865" s="1"/>
      <c r="WFR865" s="1"/>
      <c r="WFS865" s="1"/>
      <c r="WFT865" s="1"/>
      <c r="WFU865" s="1"/>
      <c r="WFV865" s="1"/>
      <c r="WFW865" s="1"/>
      <c r="WFX865" s="1"/>
      <c r="WFY865" s="1"/>
      <c r="WFZ865" s="1"/>
      <c r="WGA865" s="1"/>
      <c r="WGB865" s="1"/>
      <c r="WGC865" s="1"/>
      <c r="WGD865" s="1"/>
      <c r="WGE865" s="1"/>
      <c r="WGF865" s="1"/>
      <c r="WGG865" s="1"/>
      <c r="WGH865" s="1"/>
      <c r="WGI865" s="1"/>
      <c r="WGJ865" s="1"/>
      <c r="WGK865" s="1"/>
      <c r="WGL865" s="1"/>
      <c r="WGM865" s="1"/>
      <c r="WGN865" s="1"/>
      <c r="WGO865" s="1"/>
      <c r="WGP865" s="1"/>
      <c r="WGQ865" s="1"/>
      <c r="WGR865" s="1"/>
      <c r="WGS865" s="1"/>
      <c r="WGT865" s="1"/>
      <c r="WGU865" s="1"/>
      <c r="WGV865" s="1"/>
      <c r="WGW865" s="1"/>
      <c r="WGX865" s="1"/>
      <c r="WGY865" s="1"/>
      <c r="WGZ865" s="1"/>
      <c r="WHA865" s="1"/>
      <c r="WHB865" s="1"/>
      <c r="WHC865" s="1"/>
      <c r="WHD865" s="1"/>
      <c r="WHE865" s="1"/>
      <c r="WHF865" s="1"/>
      <c r="WHG865" s="1"/>
      <c r="WHH865" s="1"/>
      <c r="WHI865" s="1"/>
      <c r="WHJ865" s="1"/>
      <c r="WHK865" s="1"/>
      <c r="WHL865" s="1"/>
      <c r="WHM865" s="1"/>
      <c r="WHN865" s="1"/>
      <c r="WHO865" s="1"/>
      <c r="WHP865" s="1"/>
      <c r="WHQ865" s="1"/>
      <c r="WHR865" s="1"/>
      <c r="WHS865" s="1"/>
      <c r="WHT865" s="1"/>
      <c r="WHU865" s="1"/>
      <c r="WHV865" s="1"/>
      <c r="WHW865" s="1"/>
      <c r="WHX865" s="1"/>
      <c r="WHY865" s="1"/>
      <c r="WHZ865" s="1"/>
      <c r="WIA865" s="1"/>
      <c r="WIB865" s="1"/>
      <c r="WIC865" s="1"/>
      <c r="WID865" s="1"/>
      <c r="WIE865" s="1"/>
      <c r="WIF865" s="1"/>
      <c r="WIG865" s="1"/>
      <c r="WIH865" s="1"/>
      <c r="WII865" s="1"/>
      <c r="WIJ865" s="1"/>
      <c r="WIK865" s="1"/>
      <c r="WIL865" s="1"/>
      <c r="WIM865" s="1"/>
      <c r="WIN865" s="1"/>
      <c r="WIO865" s="1"/>
      <c r="WIP865" s="1"/>
      <c r="WIQ865" s="1"/>
      <c r="WIR865" s="1"/>
      <c r="WIS865" s="1"/>
      <c r="WIT865" s="1"/>
      <c r="WIU865" s="1"/>
      <c r="WIV865" s="1"/>
      <c r="WIW865" s="1"/>
      <c r="WIX865" s="1"/>
      <c r="WIY865" s="1"/>
      <c r="WIZ865" s="1"/>
      <c r="WJA865" s="1"/>
      <c r="WJB865" s="1"/>
      <c r="WJC865" s="1"/>
      <c r="WJD865" s="1"/>
      <c r="WJE865" s="1"/>
      <c r="WJF865" s="1"/>
      <c r="WJG865" s="1"/>
      <c r="WJH865" s="1"/>
      <c r="WJI865" s="1"/>
      <c r="WJJ865" s="1"/>
      <c r="WJK865" s="1"/>
      <c r="WJL865" s="1"/>
      <c r="WJM865" s="1"/>
      <c r="WJN865" s="1"/>
      <c r="WJO865" s="1"/>
      <c r="WJP865" s="1"/>
      <c r="WJQ865" s="1"/>
      <c r="WJR865" s="1"/>
      <c r="WJS865" s="1"/>
      <c r="WJT865" s="1"/>
      <c r="WJU865" s="1"/>
      <c r="WJV865" s="1"/>
      <c r="WJW865" s="1"/>
      <c r="WJX865" s="1"/>
      <c r="WJY865" s="1"/>
      <c r="WJZ865" s="1"/>
      <c r="WKA865" s="1"/>
      <c r="WKB865" s="1"/>
      <c r="WKC865" s="1"/>
      <c r="WKD865" s="1"/>
      <c r="WKE865" s="1"/>
      <c r="WKF865" s="1"/>
      <c r="WKG865" s="1"/>
      <c r="WKH865" s="1"/>
      <c r="WKI865" s="1"/>
      <c r="WKJ865" s="1"/>
      <c r="WKK865" s="1"/>
      <c r="WKL865" s="1"/>
      <c r="WKM865" s="1"/>
      <c r="WKN865" s="1"/>
      <c r="WKO865" s="1"/>
      <c r="WKP865" s="1"/>
      <c r="WKQ865" s="1"/>
      <c r="WKR865" s="1"/>
      <c r="WKS865" s="1"/>
      <c r="WKT865" s="1"/>
      <c r="WKU865" s="1"/>
      <c r="WKV865" s="1"/>
      <c r="WKW865" s="1"/>
      <c r="WKX865" s="1"/>
      <c r="WKY865" s="1"/>
      <c r="WKZ865" s="1"/>
      <c r="WLA865" s="1"/>
      <c r="WLB865" s="1"/>
      <c r="WLC865" s="1"/>
      <c r="WLD865" s="1"/>
      <c r="WLE865" s="1"/>
      <c r="WLF865" s="1"/>
      <c r="WLG865" s="1"/>
      <c r="WLH865" s="1"/>
      <c r="WLI865" s="1"/>
      <c r="WLJ865" s="1"/>
      <c r="WLK865" s="1"/>
      <c r="WLL865" s="1"/>
      <c r="WLM865" s="1"/>
      <c r="WLN865" s="1"/>
      <c r="WLO865" s="1"/>
      <c r="WLP865" s="1"/>
      <c r="WLQ865" s="1"/>
      <c r="WLR865" s="1"/>
      <c r="WLS865" s="1"/>
      <c r="WLT865" s="1"/>
      <c r="WLU865" s="1"/>
      <c r="WLV865" s="1"/>
      <c r="WLW865" s="1"/>
      <c r="WLX865" s="1"/>
      <c r="WLY865" s="1"/>
      <c r="WLZ865" s="1"/>
      <c r="WMA865" s="1"/>
      <c r="WMB865" s="1"/>
      <c r="WMC865" s="1"/>
      <c r="WMD865" s="1"/>
      <c r="WME865" s="1"/>
      <c r="WMF865" s="1"/>
      <c r="WMG865" s="1"/>
      <c r="WMH865" s="1"/>
      <c r="WMI865" s="1"/>
      <c r="WMJ865" s="1"/>
      <c r="WMK865" s="1"/>
      <c r="WML865" s="1"/>
      <c r="WMM865" s="1"/>
      <c r="WMN865" s="1"/>
      <c r="WMO865" s="1"/>
      <c r="WMP865" s="1"/>
      <c r="WMQ865" s="1"/>
      <c r="WMR865" s="1"/>
      <c r="WMS865" s="1"/>
      <c r="WMT865" s="1"/>
      <c r="WMU865" s="1"/>
      <c r="WMV865" s="1"/>
      <c r="WMW865" s="1"/>
      <c r="WMX865" s="1"/>
      <c r="WMY865" s="1"/>
      <c r="WMZ865" s="1"/>
      <c r="WNA865" s="1"/>
      <c r="WNB865" s="1"/>
      <c r="WNC865" s="1"/>
      <c r="WND865" s="1"/>
      <c r="WNE865" s="1"/>
      <c r="WNF865" s="1"/>
      <c r="WNG865" s="1"/>
      <c r="WNH865" s="1"/>
      <c r="WNI865" s="1"/>
      <c r="WNJ865" s="1"/>
      <c r="WNK865" s="1"/>
      <c r="WNL865" s="1"/>
      <c r="WNM865" s="1"/>
      <c r="WNN865" s="1"/>
      <c r="WNO865" s="1"/>
      <c r="WNP865" s="1"/>
      <c r="WNQ865" s="1"/>
      <c r="WNR865" s="1"/>
      <c r="WNS865" s="1"/>
      <c r="WNT865" s="1"/>
      <c r="WNU865" s="1"/>
      <c r="WNV865" s="1"/>
      <c r="WNW865" s="1"/>
      <c r="WNX865" s="1"/>
      <c r="WNY865" s="1"/>
      <c r="WNZ865" s="1"/>
      <c r="WOA865" s="1"/>
      <c r="WOB865" s="1"/>
      <c r="WOC865" s="1"/>
      <c r="WOD865" s="1"/>
      <c r="WOE865" s="1"/>
      <c r="WOF865" s="1"/>
      <c r="WOG865" s="1"/>
      <c r="WOH865" s="1"/>
      <c r="WOI865" s="1"/>
      <c r="WOJ865" s="1"/>
      <c r="WOK865" s="1"/>
      <c r="WOL865" s="1"/>
      <c r="WOM865" s="1"/>
      <c r="WON865" s="1"/>
      <c r="WOO865" s="1"/>
      <c r="WOP865" s="1"/>
      <c r="WOQ865" s="1"/>
      <c r="WOR865" s="1"/>
      <c r="WOS865" s="1"/>
      <c r="WOT865" s="1"/>
      <c r="WOU865" s="1"/>
      <c r="WOV865" s="1"/>
      <c r="WOW865" s="1"/>
      <c r="WOX865" s="1"/>
      <c r="WOY865" s="1"/>
      <c r="WOZ865" s="1"/>
      <c r="WPA865" s="1"/>
      <c r="WPB865" s="1"/>
      <c r="WPC865" s="1"/>
      <c r="WPD865" s="1"/>
      <c r="WPE865" s="1"/>
      <c r="WPF865" s="1"/>
      <c r="WPG865" s="1"/>
      <c r="WPH865" s="1"/>
      <c r="WPI865" s="1"/>
      <c r="WPJ865" s="1"/>
      <c r="WPK865" s="1"/>
      <c r="WPL865" s="1"/>
      <c r="WPM865" s="1"/>
      <c r="WPN865" s="1"/>
      <c r="WPO865" s="1"/>
      <c r="WPP865" s="1"/>
      <c r="WPQ865" s="1"/>
      <c r="WPR865" s="1"/>
      <c r="WPS865" s="1"/>
      <c r="WPT865" s="1"/>
      <c r="WPU865" s="1"/>
      <c r="WPV865" s="1"/>
      <c r="WPW865" s="1"/>
      <c r="WPX865" s="1"/>
      <c r="WPY865" s="1"/>
      <c r="WPZ865" s="1"/>
      <c r="WQA865" s="1"/>
      <c r="WQB865" s="1"/>
      <c r="WQC865" s="1"/>
      <c r="WQD865" s="1"/>
      <c r="WQE865" s="1"/>
      <c r="WQF865" s="1"/>
      <c r="WQG865" s="1"/>
      <c r="WQH865" s="1"/>
      <c r="WQI865" s="1"/>
      <c r="WQJ865" s="1"/>
      <c r="WQK865" s="1"/>
      <c r="WQL865" s="1"/>
      <c r="WQM865" s="1"/>
      <c r="WQN865" s="1"/>
      <c r="WQO865" s="1"/>
      <c r="WQP865" s="1"/>
      <c r="WQQ865" s="1"/>
      <c r="WQR865" s="1"/>
      <c r="WQS865" s="1"/>
      <c r="WQT865" s="1"/>
      <c r="WQU865" s="1"/>
      <c r="WQV865" s="1"/>
      <c r="WQW865" s="1"/>
      <c r="WQX865" s="1"/>
      <c r="WQY865" s="1"/>
      <c r="WQZ865" s="1"/>
      <c r="WRA865" s="1"/>
      <c r="WRB865" s="1"/>
      <c r="WRC865" s="1"/>
      <c r="WRD865" s="1"/>
      <c r="WRE865" s="1"/>
      <c r="WRF865" s="1"/>
      <c r="WRG865" s="1"/>
      <c r="WRH865" s="1"/>
      <c r="WRI865" s="1"/>
      <c r="WRJ865" s="1"/>
      <c r="WRK865" s="1"/>
      <c r="WRL865" s="1"/>
      <c r="WRM865" s="1"/>
      <c r="WRN865" s="1"/>
      <c r="WRO865" s="1"/>
      <c r="WRP865" s="1"/>
      <c r="WRQ865" s="1"/>
      <c r="WRR865" s="1"/>
      <c r="WRS865" s="1"/>
      <c r="WRT865" s="1"/>
      <c r="WRU865" s="1"/>
      <c r="WRV865" s="1"/>
      <c r="WRW865" s="1"/>
      <c r="WRX865" s="1"/>
      <c r="WRY865" s="1"/>
      <c r="WRZ865" s="1"/>
      <c r="WSA865" s="1"/>
      <c r="WSB865" s="1"/>
      <c r="WSC865" s="1"/>
      <c r="WSD865" s="1"/>
      <c r="WSE865" s="1"/>
      <c r="WSF865" s="1"/>
      <c r="WSG865" s="1"/>
      <c r="WSH865" s="1"/>
      <c r="WSI865" s="1"/>
      <c r="WSJ865" s="1"/>
      <c r="WSK865" s="1"/>
      <c r="WSL865" s="1"/>
      <c r="WSM865" s="1"/>
      <c r="WSN865" s="1"/>
      <c r="WSO865" s="1"/>
      <c r="WSP865" s="1"/>
      <c r="WSQ865" s="1"/>
      <c r="WSR865" s="1"/>
      <c r="WSS865" s="1"/>
      <c r="WST865" s="1"/>
      <c r="WSU865" s="1"/>
      <c r="WSV865" s="1"/>
      <c r="WSW865" s="1"/>
      <c r="WSX865" s="1"/>
      <c r="WSY865" s="1"/>
      <c r="WSZ865" s="1"/>
      <c r="WTA865" s="1"/>
      <c r="WTB865" s="1"/>
      <c r="WTC865" s="1"/>
      <c r="WTD865" s="1"/>
      <c r="WTE865" s="1"/>
      <c r="WTF865" s="1"/>
      <c r="WTG865" s="1"/>
      <c r="WTH865" s="1"/>
      <c r="WTI865" s="1"/>
      <c r="WTJ865" s="1"/>
      <c r="WTK865" s="1"/>
      <c r="WTL865" s="1"/>
      <c r="WTM865" s="1"/>
      <c r="WTN865" s="1"/>
      <c r="WTO865" s="1"/>
      <c r="WTP865" s="1"/>
      <c r="WTQ865" s="1"/>
      <c r="WTR865" s="1"/>
      <c r="WTS865" s="1"/>
      <c r="WTT865" s="1"/>
      <c r="WTU865" s="1"/>
      <c r="WTV865" s="1"/>
      <c r="WTW865" s="1"/>
      <c r="WTX865" s="1"/>
      <c r="WTY865" s="1"/>
      <c r="WTZ865" s="1"/>
      <c r="WUA865" s="1"/>
      <c r="WUB865" s="1"/>
      <c r="WUC865" s="1"/>
      <c r="WUD865" s="1"/>
      <c r="WUE865" s="1"/>
      <c r="WUF865" s="1"/>
      <c r="WUG865" s="1"/>
      <c r="WUH865" s="1"/>
      <c r="WUI865" s="1"/>
      <c r="WUJ865" s="1"/>
      <c r="WUK865" s="1"/>
      <c r="WUL865" s="1"/>
      <c r="WUM865" s="1"/>
      <c r="WUN865" s="1"/>
      <c r="WUO865" s="1"/>
      <c r="WUP865" s="1"/>
      <c r="WUQ865" s="1"/>
      <c r="WUR865" s="1"/>
      <c r="WUS865" s="1"/>
      <c r="WUT865" s="1"/>
      <c r="WUU865" s="1"/>
    </row>
    <row r="866" spans="4:16115" s="4" customFormat="1" ht="20.25" customHeight="1"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  <c r="JQ866" s="1"/>
      <c r="JR866" s="1"/>
      <c r="JS866" s="1"/>
      <c r="JT866" s="1"/>
      <c r="JU866" s="1"/>
      <c r="JV866" s="1"/>
      <c r="JW866" s="1"/>
      <c r="JX866" s="1"/>
      <c r="JY866" s="1"/>
      <c r="JZ866" s="1"/>
      <c r="KA866" s="1"/>
      <c r="KB866" s="1"/>
      <c r="KC866" s="1"/>
      <c r="KD866" s="1"/>
      <c r="KE866" s="1"/>
      <c r="KF866" s="1"/>
      <c r="KG866" s="1"/>
      <c r="KH866" s="1"/>
      <c r="KI866" s="1"/>
      <c r="KJ866" s="1"/>
      <c r="KK866" s="1"/>
      <c r="KL866" s="1"/>
      <c r="KM866" s="1"/>
      <c r="KN866" s="1"/>
      <c r="KO866" s="1"/>
      <c r="KP866" s="1"/>
      <c r="KQ866" s="1"/>
      <c r="KR866" s="1"/>
      <c r="KS866" s="1"/>
      <c r="KT866" s="1"/>
      <c r="KU866" s="1"/>
      <c r="KV866" s="1"/>
      <c r="KW866" s="1"/>
      <c r="KX866" s="1"/>
      <c r="KY866" s="1"/>
      <c r="KZ866" s="1"/>
      <c r="LA866" s="1"/>
      <c r="LB866" s="1"/>
      <c r="LC866" s="1"/>
      <c r="LD866" s="1"/>
      <c r="LE866" s="1"/>
      <c r="LF866" s="1"/>
      <c r="LG866" s="1"/>
      <c r="LH866" s="1"/>
      <c r="LI866" s="1"/>
      <c r="LJ866" s="1"/>
      <c r="LK866" s="1"/>
      <c r="LL866" s="1"/>
      <c r="LM866" s="1"/>
      <c r="LN866" s="1"/>
      <c r="LO866" s="1"/>
      <c r="LP866" s="1"/>
      <c r="LQ866" s="1"/>
      <c r="LR866" s="1"/>
      <c r="LS866" s="1"/>
      <c r="LT866" s="1"/>
      <c r="LU866" s="1"/>
      <c r="LV866" s="1"/>
      <c r="LW866" s="1"/>
      <c r="LX866" s="1"/>
      <c r="LY866" s="1"/>
      <c r="LZ866" s="1"/>
      <c r="MA866" s="1"/>
      <c r="MB866" s="1"/>
      <c r="MC866" s="1"/>
      <c r="MD866" s="1"/>
      <c r="ME866" s="1"/>
      <c r="MF866" s="1"/>
      <c r="MG866" s="1"/>
      <c r="MH866" s="1"/>
      <c r="MI866" s="1"/>
      <c r="MJ866" s="1"/>
      <c r="MK866" s="1"/>
      <c r="ML866" s="1"/>
      <c r="MM866" s="1"/>
      <c r="MN866" s="1"/>
      <c r="MO866" s="1"/>
      <c r="MP866" s="1"/>
      <c r="MQ866" s="1"/>
      <c r="MR866" s="1"/>
      <c r="MS866" s="1"/>
      <c r="MT866" s="1"/>
      <c r="MU866" s="1"/>
      <c r="MV866" s="1"/>
      <c r="MW866" s="1"/>
      <c r="MX866" s="1"/>
      <c r="MY866" s="1"/>
      <c r="MZ866" s="1"/>
      <c r="NA866" s="1"/>
      <c r="NB866" s="1"/>
      <c r="NC866" s="1"/>
      <c r="ND866" s="1"/>
      <c r="NE866" s="1"/>
      <c r="NF866" s="1"/>
      <c r="NG866" s="1"/>
      <c r="NH866" s="1"/>
      <c r="NI866" s="1"/>
      <c r="NJ866" s="1"/>
      <c r="NK866" s="1"/>
      <c r="NL866" s="1"/>
      <c r="NM866" s="1"/>
      <c r="NN866" s="1"/>
      <c r="NO866" s="1"/>
      <c r="NP866" s="1"/>
      <c r="NQ866" s="1"/>
      <c r="NR866" s="1"/>
      <c r="NS866" s="1"/>
      <c r="NT866" s="1"/>
      <c r="NU866" s="1"/>
      <c r="NV866" s="1"/>
      <c r="NW866" s="1"/>
      <c r="NX866" s="1"/>
      <c r="NY866" s="1"/>
      <c r="NZ866" s="1"/>
      <c r="OA866" s="1"/>
      <c r="OB866" s="1"/>
      <c r="OC866" s="1"/>
      <c r="OD866" s="1"/>
      <c r="OE866" s="1"/>
      <c r="OF866" s="1"/>
      <c r="OG866" s="1"/>
      <c r="OH866" s="1"/>
      <c r="OI866" s="1"/>
      <c r="OJ866" s="1"/>
      <c r="OK866" s="1"/>
      <c r="OL866" s="1"/>
      <c r="OM866" s="1"/>
      <c r="ON866" s="1"/>
      <c r="OO866" s="1"/>
      <c r="OP866" s="1"/>
      <c r="OQ866" s="1"/>
      <c r="OR866" s="1"/>
      <c r="OS866" s="1"/>
      <c r="OT866" s="1"/>
      <c r="OU866" s="1"/>
      <c r="OV866" s="1"/>
      <c r="OW866" s="1"/>
      <c r="OX866" s="1"/>
      <c r="OY866" s="1"/>
      <c r="OZ866" s="1"/>
      <c r="PA866" s="1"/>
      <c r="PB866" s="1"/>
      <c r="PC866" s="1"/>
      <c r="PD866" s="1"/>
      <c r="PE866" s="1"/>
      <c r="PF866" s="1"/>
      <c r="PG866" s="1"/>
      <c r="PH866" s="1"/>
      <c r="PI866" s="1"/>
      <c r="PJ866" s="1"/>
      <c r="PK866" s="1"/>
      <c r="PL866" s="1"/>
      <c r="PM866" s="1"/>
      <c r="PN866" s="1"/>
      <c r="PO866" s="1"/>
      <c r="PP866" s="1"/>
      <c r="PQ866" s="1"/>
      <c r="PR866" s="1"/>
      <c r="PS866" s="1"/>
      <c r="PT866" s="1"/>
      <c r="PU866" s="1"/>
      <c r="PV866" s="1"/>
      <c r="PW866" s="1"/>
      <c r="PX866" s="1"/>
      <c r="PY866" s="1"/>
      <c r="PZ866" s="1"/>
      <c r="QA866" s="1"/>
      <c r="QB866" s="1"/>
      <c r="QC866" s="1"/>
      <c r="QD866" s="1"/>
      <c r="QE866" s="1"/>
      <c r="QF866" s="1"/>
      <c r="QG866" s="1"/>
      <c r="QH866" s="1"/>
      <c r="QI866" s="1"/>
      <c r="QJ866" s="1"/>
      <c r="QK866" s="1"/>
      <c r="QL866" s="1"/>
      <c r="QM866" s="1"/>
      <c r="QN866" s="1"/>
      <c r="QO866" s="1"/>
      <c r="QP866" s="1"/>
      <c r="QQ866" s="1"/>
      <c r="QR866" s="1"/>
      <c r="QS866" s="1"/>
      <c r="QT866" s="1"/>
      <c r="QU866" s="1"/>
      <c r="QV866" s="1"/>
      <c r="QW866" s="1"/>
      <c r="QX866" s="1"/>
      <c r="QY866" s="1"/>
      <c r="QZ866" s="1"/>
      <c r="RA866" s="1"/>
      <c r="RB866" s="1"/>
      <c r="RC866" s="1"/>
      <c r="RD866" s="1"/>
      <c r="RE866" s="1"/>
      <c r="RF866" s="1"/>
      <c r="RG866" s="1"/>
      <c r="RH866" s="1"/>
      <c r="RI866" s="1"/>
      <c r="RJ866" s="1"/>
      <c r="RK866" s="1"/>
      <c r="RL866" s="1"/>
      <c r="RM866" s="1"/>
      <c r="RN866" s="1"/>
      <c r="RO866" s="1"/>
      <c r="RP866" s="1"/>
      <c r="RQ866" s="1"/>
      <c r="RR866" s="1"/>
      <c r="RS866" s="1"/>
      <c r="RT866" s="1"/>
      <c r="RU866" s="1"/>
      <c r="RV866" s="1"/>
      <c r="RW866" s="1"/>
      <c r="RX866" s="1"/>
      <c r="RY866" s="1"/>
      <c r="RZ866" s="1"/>
      <c r="SA866" s="1"/>
      <c r="SB866" s="1"/>
      <c r="SC866" s="1"/>
      <c r="SD866" s="1"/>
      <c r="SE866" s="1"/>
      <c r="SF866" s="1"/>
      <c r="SG866" s="1"/>
      <c r="SH866" s="1"/>
      <c r="SI866" s="1"/>
      <c r="SJ866" s="1"/>
      <c r="SK866" s="1"/>
      <c r="SL866" s="1"/>
      <c r="SM866" s="1"/>
      <c r="SN866" s="1"/>
      <c r="SO866" s="1"/>
      <c r="SP866" s="1"/>
      <c r="SQ866" s="1"/>
      <c r="SR866" s="1"/>
      <c r="SS866" s="1"/>
      <c r="ST866" s="1"/>
      <c r="SU866" s="1"/>
      <c r="SV866" s="1"/>
      <c r="SW866" s="1"/>
      <c r="SX866" s="1"/>
      <c r="SY866" s="1"/>
      <c r="SZ866" s="1"/>
      <c r="TA866" s="1"/>
      <c r="TB866" s="1"/>
      <c r="TC866" s="1"/>
      <c r="TD866" s="1"/>
      <c r="TE866" s="1"/>
      <c r="TF866" s="1"/>
      <c r="TG866" s="1"/>
      <c r="TH866" s="1"/>
      <c r="TI866" s="1"/>
      <c r="TJ866" s="1"/>
      <c r="TK866" s="1"/>
      <c r="TL866" s="1"/>
      <c r="TM866" s="1"/>
      <c r="TN866" s="1"/>
      <c r="TO866" s="1"/>
      <c r="TP866" s="1"/>
      <c r="TQ866" s="1"/>
      <c r="TR866" s="1"/>
      <c r="TS866" s="1"/>
      <c r="TT866" s="1"/>
      <c r="TU866" s="1"/>
      <c r="TV866" s="1"/>
      <c r="TW866" s="1"/>
      <c r="TX866" s="1"/>
      <c r="TY866" s="1"/>
      <c r="TZ866" s="1"/>
      <c r="UA866" s="1"/>
      <c r="UB866" s="1"/>
      <c r="UC866" s="1"/>
      <c r="UD866" s="1"/>
      <c r="UE866" s="1"/>
      <c r="UF866" s="1"/>
      <c r="UG866" s="1"/>
      <c r="UH866" s="1"/>
      <c r="UI866" s="1"/>
      <c r="UJ866" s="1"/>
      <c r="UK866" s="1"/>
      <c r="UL866" s="1"/>
      <c r="UM866" s="1"/>
      <c r="UN866" s="1"/>
      <c r="UO866" s="1"/>
      <c r="UP866" s="1"/>
      <c r="UQ866" s="1"/>
      <c r="UR866" s="1"/>
      <c r="US866" s="1"/>
      <c r="UT866" s="1"/>
      <c r="UU866" s="1"/>
      <c r="UV866" s="1"/>
      <c r="UW866" s="1"/>
      <c r="UX866" s="1"/>
      <c r="UY866" s="1"/>
      <c r="UZ866" s="1"/>
      <c r="VA866" s="1"/>
      <c r="VB866" s="1"/>
      <c r="VC866" s="1"/>
      <c r="VD866" s="1"/>
      <c r="VE866" s="1"/>
      <c r="VF866" s="1"/>
      <c r="VG866" s="1"/>
      <c r="VH866" s="1"/>
      <c r="VI866" s="1"/>
      <c r="VJ866" s="1"/>
      <c r="VK866" s="1"/>
      <c r="VL866" s="1"/>
      <c r="VM866" s="1"/>
      <c r="VN866" s="1"/>
      <c r="VO866" s="1"/>
      <c r="VP866" s="1"/>
      <c r="VQ866" s="1"/>
      <c r="VR866" s="1"/>
      <c r="VS866" s="1"/>
      <c r="VT866" s="1"/>
      <c r="VU866" s="1"/>
      <c r="VV866" s="1"/>
      <c r="VW866" s="1"/>
      <c r="VX866" s="1"/>
      <c r="VY866" s="1"/>
      <c r="VZ866" s="1"/>
      <c r="WA866" s="1"/>
      <c r="WB866" s="1"/>
      <c r="WC866" s="1"/>
      <c r="WD866" s="1"/>
      <c r="WE866" s="1"/>
      <c r="WF866" s="1"/>
      <c r="WG866" s="1"/>
      <c r="WH866" s="1"/>
      <c r="WI866" s="1"/>
      <c r="WJ866" s="1"/>
      <c r="WK866" s="1"/>
      <c r="WL866" s="1"/>
      <c r="WM866" s="1"/>
      <c r="WN866" s="1"/>
      <c r="WO866" s="1"/>
      <c r="WP866" s="1"/>
      <c r="WQ866" s="1"/>
      <c r="WR866" s="1"/>
      <c r="WS866" s="1"/>
      <c r="WT866" s="1"/>
      <c r="WU866" s="1"/>
      <c r="WV866" s="1"/>
      <c r="WW866" s="1"/>
      <c r="WX866" s="1"/>
      <c r="WY866" s="1"/>
      <c r="WZ866" s="1"/>
      <c r="XA866" s="1"/>
      <c r="XB866" s="1"/>
      <c r="XC866" s="1"/>
      <c r="XD866" s="1"/>
      <c r="XE866" s="1"/>
      <c r="XF866" s="1"/>
      <c r="XG866" s="1"/>
      <c r="XH866" s="1"/>
      <c r="XI866" s="1"/>
      <c r="XJ866" s="1"/>
      <c r="XK866" s="1"/>
      <c r="XL866" s="1"/>
      <c r="XM866" s="1"/>
      <c r="XN866" s="1"/>
      <c r="XO866" s="1"/>
      <c r="XP866" s="1"/>
      <c r="XQ866" s="1"/>
      <c r="XR866" s="1"/>
      <c r="XS866" s="1"/>
      <c r="XT866" s="1"/>
      <c r="XU866" s="1"/>
      <c r="XV866" s="1"/>
      <c r="XW866" s="1"/>
      <c r="XX866" s="1"/>
      <c r="XY866" s="1"/>
      <c r="XZ866" s="1"/>
      <c r="YA866" s="1"/>
      <c r="YB866" s="1"/>
      <c r="YC866" s="1"/>
      <c r="YD866" s="1"/>
      <c r="YE866" s="1"/>
      <c r="YF866" s="1"/>
      <c r="YG866" s="1"/>
      <c r="YH866" s="1"/>
      <c r="YI866" s="1"/>
      <c r="YJ866" s="1"/>
      <c r="YK866" s="1"/>
      <c r="YL866" s="1"/>
      <c r="YM866" s="1"/>
      <c r="YN866" s="1"/>
      <c r="YO866" s="1"/>
      <c r="YP866" s="1"/>
      <c r="YQ866" s="1"/>
      <c r="YR866" s="1"/>
      <c r="YS866" s="1"/>
      <c r="YT866" s="1"/>
      <c r="YU866" s="1"/>
      <c r="YV866" s="1"/>
      <c r="YW866" s="1"/>
      <c r="YX866" s="1"/>
      <c r="YY866" s="1"/>
      <c r="YZ866" s="1"/>
      <c r="ZA866" s="1"/>
      <c r="ZB866" s="1"/>
      <c r="ZC866" s="1"/>
      <c r="ZD866" s="1"/>
      <c r="ZE866" s="1"/>
      <c r="ZF866" s="1"/>
      <c r="ZG866" s="1"/>
      <c r="ZH866" s="1"/>
      <c r="ZI866" s="1"/>
      <c r="ZJ866" s="1"/>
      <c r="ZK866" s="1"/>
      <c r="ZL866" s="1"/>
      <c r="ZM866" s="1"/>
      <c r="ZN866" s="1"/>
      <c r="ZO866" s="1"/>
      <c r="ZP866" s="1"/>
      <c r="ZQ866" s="1"/>
      <c r="ZR866" s="1"/>
      <c r="ZS866" s="1"/>
      <c r="ZT866" s="1"/>
      <c r="ZU866" s="1"/>
      <c r="ZV866" s="1"/>
      <c r="ZW866" s="1"/>
      <c r="ZX866" s="1"/>
      <c r="ZY866" s="1"/>
      <c r="ZZ866" s="1"/>
      <c r="AAA866" s="1"/>
      <c r="AAB866" s="1"/>
      <c r="AAC866" s="1"/>
      <c r="AAD866" s="1"/>
      <c r="AAE866" s="1"/>
      <c r="AAF866" s="1"/>
      <c r="AAG866" s="1"/>
      <c r="AAH866" s="1"/>
      <c r="AAI866" s="1"/>
      <c r="AAJ866" s="1"/>
      <c r="AAK866" s="1"/>
      <c r="AAL866" s="1"/>
      <c r="AAM866" s="1"/>
      <c r="AAN866" s="1"/>
      <c r="AAO866" s="1"/>
      <c r="AAP866" s="1"/>
      <c r="AAQ866" s="1"/>
      <c r="AAR866" s="1"/>
      <c r="AAS866" s="1"/>
      <c r="AAT866" s="1"/>
      <c r="AAU866" s="1"/>
      <c r="AAV866" s="1"/>
      <c r="AAW866" s="1"/>
      <c r="AAX866" s="1"/>
      <c r="AAY866" s="1"/>
      <c r="AAZ866" s="1"/>
      <c r="ABA866" s="1"/>
      <c r="ABB866" s="1"/>
      <c r="ABC866" s="1"/>
      <c r="ABD866" s="1"/>
      <c r="ABE866" s="1"/>
      <c r="ABF866" s="1"/>
      <c r="ABG866" s="1"/>
      <c r="ABH866" s="1"/>
      <c r="ABI866" s="1"/>
      <c r="ABJ866" s="1"/>
      <c r="ABK866" s="1"/>
      <c r="ABL866" s="1"/>
      <c r="ABM866" s="1"/>
      <c r="ABN866" s="1"/>
      <c r="ABO866" s="1"/>
      <c r="ABP866" s="1"/>
      <c r="ABQ866" s="1"/>
      <c r="ABR866" s="1"/>
      <c r="ABS866" s="1"/>
      <c r="ABT866" s="1"/>
      <c r="ABU866" s="1"/>
      <c r="ABV866" s="1"/>
      <c r="ABW866" s="1"/>
      <c r="ABX866" s="1"/>
      <c r="ABY866" s="1"/>
      <c r="ABZ866" s="1"/>
      <c r="ACA866" s="1"/>
      <c r="ACB866" s="1"/>
      <c r="ACC866" s="1"/>
      <c r="ACD866" s="1"/>
      <c r="ACE866" s="1"/>
      <c r="ACF866" s="1"/>
      <c r="ACG866" s="1"/>
      <c r="ACH866" s="1"/>
      <c r="ACI866" s="1"/>
      <c r="ACJ866" s="1"/>
      <c r="ACK866" s="1"/>
      <c r="ACL866" s="1"/>
      <c r="ACM866" s="1"/>
      <c r="ACN866" s="1"/>
      <c r="ACO866" s="1"/>
      <c r="ACP866" s="1"/>
      <c r="ACQ866" s="1"/>
      <c r="ACR866" s="1"/>
      <c r="ACS866" s="1"/>
      <c r="ACT866" s="1"/>
      <c r="ACU866" s="1"/>
      <c r="ACV866" s="1"/>
      <c r="ACW866" s="1"/>
      <c r="ACX866" s="1"/>
      <c r="ACY866" s="1"/>
      <c r="ACZ866" s="1"/>
      <c r="ADA866" s="1"/>
      <c r="ADB866" s="1"/>
      <c r="ADC866" s="1"/>
      <c r="ADD866" s="1"/>
      <c r="ADE866" s="1"/>
      <c r="ADF866" s="1"/>
      <c r="ADG866" s="1"/>
      <c r="ADH866" s="1"/>
      <c r="ADI866" s="1"/>
      <c r="ADJ866" s="1"/>
      <c r="ADK866" s="1"/>
      <c r="ADL866" s="1"/>
      <c r="ADM866" s="1"/>
      <c r="ADN866" s="1"/>
      <c r="ADO866" s="1"/>
      <c r="ADP866" s="1"/>
      <c r="ADQ866" s="1"/>
      <c r="ADR866" s="1"/>
      <c r="ADS866" s="1"/>
      <c r="ADT866" s="1"/>
      <c r="ADU866" s="1"/>
      <c r="ADV866" s="1"/>
      <c r="ADW866" s="1"/>
      <c r="ADX866" s="1"/>
      <c r="ADY866" s="1"/>
      <c r="ADZ866" s="1"/>
      <c r="AEA866" s="1"/>
      <c r="AEB866" s="1"/>
      <c r="AEC866" s="1"/>
      <c r="AED866" s="1"/>
      <c r="AEE866" s="1"/>
      <c r="AEF866" s="1"/>
      <c r="AEG866" s="1"/>
      <c r="AEH866" s="1"/>
      <c r="AEI866" s="1"/>
      <c r="AEJ866" s="1"/>
      <c r="AEK866" s="1"/>
      <c r="AEL866" s="1"/>
      <c r="AEM866" s="1"/>
      <c r="AEN866" s="1"/>
      <c r="AEO866" s="1"/>
      <c r="AEP866" s="1"/>
      <c r="AEQ866" s="1"/>
      <c r="AER866" s="1"/>
      <c r="AES866" s="1"/>
      <c r="AET866" s="1"/>
      <c r="AEU866" s="1"/>
      <c r="AEV866" s="1"/>
      <c r="AEW866" s="1"/>
      <c r="AEX866" s="1"/>
      <c r="AEY866" s="1"/>
      <c r="AEZ866" s="1"/>
      <c r="AFA866" s="1"/>
      <c r="AFB866" s="1"/>
      <c r="AFC866" s="1"/>
      <c r="AFD866" s="1"/>
      <c r="AFE866" s="1"/>
      <c r="AFF866" s="1"/>
      <c r="AFG866" s="1"/>
      <c r="AFH866" s="1"/>
      <c r="AFI866" s="1"/>
      <c r="AFJ866" s="1"/>
      <c r="AFK866" s="1"/>
      <c r="AFL866" s="1"/>
      <c r="AFM866" s="1"/>
      <c r="AFN866" s="1"/>
      <c r="AFO866" s="1"/>
      <c r="AFP866" s="1"/>
      <c r="AFQ866" s="1"/>
      <c r="AFR866" s="1"/>
      <c r="AFS866" s="1"/>
      <c r="AFT866" s="1"/>
      <c r="AFU866" s="1"/>
      <c r="AFV866" s="1"/>
      <c r="AFW866" s="1"/>
      <c r="AFX866" s="1"/>
      <c r="AFY866" s="1"/>
      <c r="AFZ866" s="1"/>
      <c r="AGA866" s="1"/>
      <c r="AGB866" s="1"/>
      <c r="AGC866" s="1"/>
      <c r="AGD866" s="1"/>
      <c r="AGE866" s="1"/>
      <c r="AGF866" s="1"/>
      <c r="AGG866" s="1"/>
      <c r="AGH866" s="1"/>
      <c r="AGI866" s="1"/>
      <c r="AGJ866" s="1"/>
      <c r="AGK866" s="1"/>
      <c r="AGL866" s="1"/>
      <c r="AGM866" s="1"/>
      <c r="AGN866" s="1"/>
      <c r="AGO866" s="1"/>
      <c r="AGP866" s="1"/>
      <c r="AGQ866" s="1"/>
      <c r="AGR866" s="1"/>
      <c r="AGS866" s="1"/>
      <c r="AGT866" s="1"/>
      <c r="AGU866" s="1"/>
      <c r="AGV866" s="1"/>
      <c r="AGW866" s="1"/>
      <c r="AGX866" s="1"/>
      <c r="AGY866" s="1"/>
      <c r="AGZ866" s="1"/>
      <c r="AHA866" s="1"/>
      <c r="AHB866" s="1"/>
      <c r="AHC866" s="1"/>
      <c r="AHD866" s="1"/>
      <c r="AHE866" s="1"/>
      <c r="AHF866" s="1"/>
      <c r="AHG866" s="1"/>
      <c r="AHH866" s="1"/>
      <c r="AHI866" s="1"/>
      <c r="AHJ866" s="1"/>
      <c r="AHK866" s="1"/>
      <c r="AHL866" s="1"/>
      <c r="AHM866" s="1"/>
      <c r="AHN866" s="1"/>
      <c r="AHO866" s="1"/>
      <c r="AHP866" s="1"/>
      <c r="AHQ866" s="1"/>
      <c r="AHR866" s="1"/>
      <c r="AHS866" s="1"/>
      <c r="AHT866" s="1"/>
      <c r="AHU866" s="1"/>
      <c r="AHV866" s="1"/>
      <c r="AHW866" s="1"/>
      <c r="AHX866" s="1"/>
      <c r="AHY866" s="1"/>
      <c r="AHZ866" s="1"/>
      <c r="AIA866" s="1"/>
      <c r="AIB866" s="1"/>
      <c r="AIC866" s="1"/>
      <c r="AID866" s="1"/>
      <c r="AIE866" s="1"/>
      <c r="AIF866" s="1"/>
      <c r="AIG866" s="1"/>
      <c r="AIH866" s="1"/>
      <c r="AII866" s="1"/>
      <c r="AIJ866" s="1"/>
      <c r="AIK866" s="1"/>
      <c r="AIL866" s="1"/>
      <c r="AIM866" s="1"/>
      <c r="AIN866" s="1"/>
      <c r="AIO866" s="1"/>
      <c r="AIP866" s="1"/>
      <c r="AIQ866" s="1"/>
      <c r="AIR866" s="1"/>
      <c r="AIS866" s="1"/>
      <c r="AIT866" s="1"/>
      <c r="AIU866" s="1"/>
      <c r="AIV866" s="1"/>
      <c r="AIW866" s="1"/>
      <c r="AIX866" s="1"/>
      <c r="AIY866" s="1"/>
      <c r="AIZ866" s="1"/>
      <c r="AJA866" s="1"/>
      <c r="AJB866" s="1"/>
      <c r="AJC866" s="1"/>
      <c r="AJD866" s="1"/>
      <c r="AJE866" s="1"/>
      <c r="AJF866" s="1"/>
      <c r="AJG866" s="1"/>
      <c r="AJH866" s="1"/>
      <c r="AJI866" s="1"/>
      <c r="AJJ866" s="1"/>
      <c r="AJK866" s="1"/>
      <c r="AJL866" s="1"/>
      <c r="AJM866" s="1"/>
      <c r="AJN866" s="1"/>
      <c r="AJO866" s="1"/>
      <c r="AJP866" s="1"/>
      <c r="AJQ866" s="1"/>
      <c r="AJR866" s="1"/>
      <c r="AJS866" s="1"/>
      <c r="AJT866" s="1"/>
      <c r="AJU866" s="1"/>
      <c r="AJV866" s="1"/>
      <c r="AJW866" s="1"/>
      <c r="AJX866" s="1"/>
      <c r="AJY866" s="1"/>
      <c r="AJZ866" s="1"/>
      <c r="AKA866" s="1"/>
      <c r="AKB866" s="1"/>
      <c r="AKC866" s="1"/>
      <c r="AKD866" s="1"/>
      <c r="AKE866" s="1"/>
      <c r="AKF866" s="1"/>
      <c r="AKG866" s="1"/>
      <c r="AKH866" s="1"/>
      <c r="AKI866" s="1"/>
      <c r="AKJ866" s="1"/>
      <c r="AKK866" s="1"/>
      <c r="AKL866" s="1"/>
      <c r="AKM866" s="1"/>
      <c r="AKN866" s="1"/>
      <c r="AKO866" s="1"/>
      <c r="AKP866" s="1"/>
      <c r="AKQ866" s="1"/>
      <c r="AKR866" s="1"/>
      <c r="AKS866" s="1"/>
      <c r="AKT866" s="1"/>
      <c r="AKU866" s="1"/>
      <c r="AKV866" s="1"/>
      <c r="AKW866" s="1"/>
      <c r="AKX866" s="1"/>
      <c r="AKY866" s="1"/>
      <c r="AKZ866" s="1"/>
      <c r="ALA866" s="1"/>
      <c r="ALB866" s="1"/>
      <c r="ALC866" s="1"/>
      <c r="ALD866" s="1"/>
      <c r="ALE866" s="1"/>
      <c r="ALF866" s="1"/>
      <c r="ALG866" s="1"/>
      <c r="ALH866" s="1"/>
      <c r="ALI866" s="1"/>
      <c r="ALJ866" s="1"/>
      <c r="ALK866" s="1"/>
      <c r="ALL866" s="1"/>
      <c r="ALM866" s="1"/>
      <c r="ALN866" s="1"/>
      <c r="ALO866" s="1"/>
      <c r="ALP866" s="1"/>
      <c r="ALQ866" s="1"/>
      <c r="ALR866" s="1"/>
      <c r="ALS866" s="1"/>
      <c r="ALT866" s="1"/>
      <c r="ALU866" s="1"/>
      <c r="ALV866" s="1"/>
      <c r="ALW866" s="1"/>
      <c r="ALX866" s="1"/>
      <c r="ALY866" s="1"/>
      <c r="ALZ866" s="1"/>
      <c r="AMA866" s="1"/>
      <c r="AMB866" s="1"/>
      <c r="AMC866" s="1"/>
      <c r="AMD866" s="1"/>
      <c r="AME866" s="1"/>
      <c r="AMF866" s="1"/>
      <c r="AMG866" s="1"/>
      <c r="AMH866" s="1"/>
      <c r="AMI866" s="1"/>
      <c r="AMJ866" s="1"/>
      <c r="AMK866" s="1"/>
      <c r="AML866" s="1"/>
      <c r="AMM866" s="1"/>
      <c r="AMN866" s="1"/>
      <c r="AMO866" s="1"/>
      <c r="AMP866" s="1"/>
      <c r="AMQ866" s="1"/>
      <c r="AMR866" s="1"/>
      <c r="AMS866" s="1"/>
      <c r="AMT866" s="1"/>
      <c r="AMU866" s="1"/>
      <c r="AMV866" s="1"/>
      <c r="AMW866" s="1"/>
      <c r="AMX866" s="1"/>
      <c r="AMY866" s="1"/>
      <c r="AMZ866" s="1"/>
      <c r="ANA866" s="1"/>
      <c r="ANB866" s="1"/>
      <c r="ANC866" s="1"/>
      <c r="AND866" s="1"/>
      <c r="ANE866" s="1"/>
      <c r="ANF866" s="1"/>
      <c r="ANG866" s="1"/>
      <c r="ANH866" s="1"/>
      <c r="ANI866" s="1"/>
      <c r="ANJ866" s="1"/>
      <c r="ANK866" s="1"/>
      <c r="ANL866" s="1"/>
      <c r="ANM866" s="1"/>
      <c r="ANN866" s="1"/>
      <c r="ANO866" s="1"/>
      <c r="ANP866" s="1"/>
      <c r="ANQ866" s="1"/>
      <c r="ANR866" s="1"/>
      <c r="ANS866" s="1"/>
      <c r="ANT866" s="1"/>
      <c r="ANU866" s="1"/>
      <c r="ANV866" s="1"/>
      <c r="ANW866" s="1"/>
      <c r="ANX866" s="1"/>
      <c r="ANY866" s="1"/>
      <c r="ANZ866" s="1"/>
      <c r="AOA866" s="1"/>
      <c r="AOB866" s="1"/>
      <c r="AOC866" s="1"/>
      <c r="AOD866" s="1"/>
      <c r="AOE866" s="1"/>
      <c r="AOF866" s="1"/>
      <c r="AOG866" s="1"/>
      <c r="AOH866" s="1"/>
      <c r="AOI866" s="1"/>
      <c r="AOJ866" s="1"/>
      <c r="AOK866" s="1"/>
      <c r="AOL866" s="1"/>
      <c r="AOM866" s="1"/>
      <c r="AON866" s="1"/>
      <c r="AOO866" s="1"/>
      <c r="AOP866" s="1"/>
      <c r="AOQ866" s="1"/>
      <c r="AOR866" s="1"/>
      <c r="AOS866" s="1"/>
      <c r="AOT866" s="1"/>
      <c r="AOU866" s="1"/>
      <c r="AOV866" s="1"/>
      <c r="AOW866" s="1"/>
      <c r="AOX866" s="1"/>
      <c r="AOY866" s="1"/>
      <c r="AOZ866" s="1"/>
      <c r="APA866" s="1"/>
      <c r="APB866" s="1"/>
      <c r="APC866" s="1"/>
      <c r="APD866" s="1"/>
      <c r="APE866" s="1"/>
      <c r="APF866" s="1"/>
      <c r="APG866" s="1"/>
      <c r="APH866" s="1"/>
      <c r="API866" s="1"/>
      <c r="APJ866" s="1"/>
      <c r="APK866" s="1"/>
      <c r="APL866" s="1"/>
      <c r="APM866" s="1"/>
      <c r="APN866" s="1"/>
      <c r="APO866" s="1"/>
      <c r="APP866" s="1"/>
      <c r="APQ866" s="1"/>
      <c r="APR866" s="1"/>
      <c r="APS866" s="1"/>
      <c r="APT866" s="1"/>
      <c r="APU866" s="1"/>
      <c r="APV866" s="1"/>
      <c r="APW866" s="1"/>
      <c r="APX866" s="1"/>
      <c r="APY866" s="1"/>
      <c r="APZ866" s="1"/>
      <c r="AQA866" s="1"/>
      <c r="AQB866" s="1"/>
      <c r="AQC866" s="1"/>
      <c r="AQD866" s="1"/>
      <c r="AQE866" s="1"/>
      <c r="AQF866" s="1"/>
      <c r="AQG866" s="1"/>
      <c r="AQH866" s="1"/>
      <c r="AQI866" s="1"/>
      <c r="AQJ866" s="1"/>
      <c r="AQK866" s="1"/>
      <c r="AQL866" s="1"/>
      <c r="AQM866" s="1"/>
      <c r="AQN866" s="1"/>
      <c r="AQO866" s="1"/>
      <c r="AQP866" s="1"/>
      <c r="AQQ866" s="1"/>
      <c r="AQR866" s="1"/>
      <c r="AQS866" s="1"/>
      <c r="AQT866" s="1"/>
      <c r="AQU866" s="1"/>
      <c r="AQV866" s="1"/>
      <c r="AQW866" s="1"/>
      <c r="AQX866" s="1"/>
      <c r="AQY866" s="1"/>
      <c r="AQZ866" s="1"/>
      <c r="ARA866" s="1"/>
      <c r="ARB866" s="1"/>
      <c r="ARC866" s="1"/>
      <c r="ARD866" s="1"/>
      <c r="ARE866" s="1"/>
      <c r="ARF866" s="1"/>
      <c r="ARG866" s="1"/>
      <c r="ARH866" s="1"/>
      <c r="ARI866" s="1"/>
      <c r="ARJ866" s="1"/>
      <c r="ARK866" s="1"/>
      <c r="ARL866" s="1"/>
      <c r="ARM866" s="1"/>
      <c r="ARN866" s="1"/>
      <c r="ARO866" s="1"/>
      <c r="ARP866" s="1"/>
      <c r="ARQ866" s="1"/>
      <c r="ARR866" s="1"/>
      <c r="ARS866" s="1"/>
      <c r="ART866" s="1"/>
      <c r="ARU866" s="1"/>
      <c r="ARV866" s="1"/>
      <c r="ARW866" s="1"/>
      <c r="ARX866" s="1"/>
      <c r="ARY866" s="1"/>
      <c r="ARZ866" s="1"/>
      <c r="ASA866" s="1"/>
      <c r="ASB866" s="1"/>
      <c r="ASC866" s="1"/>
      <c r="ASD866" s="1"/>
      <c r="ASE866" s="1"/>
      <c r="ASF866" s="1"/>
      <c r="ASG866" s="1"/>
      <c r="ASH866" s="1"/>
      <c r="ASI866" s="1"/>
      <c r="ASJ866" s="1"/>
      <c r="ASK866" s="1"/>
      <c r="ASL866" s="1"/>
      <c r="ASM866" s="1"/>
      <c r="ASN866" s="1"/>
      <c r="ASO866" s="1"/>
      <c r="ASP866" s="1"/>
      <c r="ASQ866" s="1"/>
      <c r="ASR866" s="1"/>
      <c r="ASS866" s="1"/>
      <c r="AST866" s="1"/>
      <c r="ASU866" s="1"/>
      <c r="ASV866" s="1"/>
      <c r="ASW866" s="1"/>
      <c r="ASX866" s="1"/>
      <c r="ASY866" s="1"/>
      <c r="ASZ866" s="1"/>
      <c r="ATA866" s="1"/>
      <c r="ATB866" s="1"/>
      <c r="ATC866" s="1"/>
      <c r="ATD866" s="1"/>
      <c r="ATE866" s="1"/>
      <c r="ATF866" s="1"/>
      <c r="ATG866" s="1"/>
      <c r="ATH866" s="1"/>
      <c r="ATI866" s="1"/>
      <c r="ATJ866" s="1"/>
      <c r="ATK866" s="1"/>
      <c r="ATL866" s="1"/>
      <c r="ATM866" s="1"/>
      <c r="ATN866" s="1"/>
      <c r="ATO866" s="1"/>
      <c r="ATP866" s="1"/>
      <c r="ATQ866" s="1"/>
      <c r="ATR866" s="1"/>
      <c r="ATS866" s="1"/>
      <c r="ATT866" s="1"/>
      <c r="ATU866" s="1"/>
      <c r="ATV866" s="1"/>
      <c r="ATW866" s="1"/>
      <c r="ATX866" s="1"/>
      <c r="ATY866" s="1"/>
      <c r="ATZ866" s="1"/>
      <c r="AUA866" s="1"/>
      <c r="AUB866" s="1"/>
      <c r="AUC866" s="1"/>
      <c r="AUD866" s="1"/>
      <c r="AUE866" s="1"/>
      <c r="AUF866" s="1"/>
      <c r="AUG866" s="1"/>
      <c r="AUH866" s="1"/>
      <c r="AUI866" s="1"/>
      <c r="AUJ866" s="1"/>
      <c r="AUK866" s="1"/>
      <c r="AUL866" s="1"/>
      <c r="AUM866" s="1"/>
      <c r="AUN866" s="1"/>
      <c r="AUO866" s="1"/>
      <c r="AUP866" s="1"/>
      <c r="AUQ866" s="1"/>
      <c r="AUR866" s="1"/>
      <c r="AUS866" s="1"/>
      <c r="AUT866" s="1"/>
      <c r="AUU866" s="1"/>
      <c r="AUV866" s="1"/>
      <c r="AUW866" s="1"/>
      <c r="AUX866" s="1"/>
      <c r="AUY866" s="1"/>
      <c r="AUZ866" s="1"/>
      <c r="AVA866" s="1"/>
      <c r="AVB866" s="1"/>
      <c r="AVC866" s="1"/>
      <c r="AVD866" s="1"/>
      <c r="AVE866" s="1"/>
      <c r="AVF866" s="1"/>
      <c r="AVG866" s="1"/>
      <c r="AVH866" s="1"/>
      <c r="AVI866" s="1"/>
      <c r="AVJ866" s="1"/>
      <c r="AVK866" s="1"/>
      <c r="AVL866" s="1"/>
      <c r="AVM866" s="1"/>
      <c r="AVN866" s="1"/>
      <c r="AVO866" s="1"/>
      <c r="AVP866" s="1"/>
      <c r="AVQ866" s="1"/>
      <c r="AVR866" s="1"/>
      <c r="AVS866" s="1"/>
      <c r="AVT866" s="1"/>
      <c r="AVU866" s="1"/>
      <c r="AVV866" s="1"/>
      <c r="AVW866" s="1"/>
      <c r="AVX866" s="1"/>
      <c r="AVY866" s="1"/>
      <c r="AVZ866" s="1"/>
      <c r="AWA866" s="1"/>
      <c r="AWB866" s="1"/>
      <c r="AWC866" s="1"/>
      <c r="AWD866" s="1"/>
      <c r="AWE866" s="1"/>
      <c r="AWF866" s="1"/>
      <c r="AWG866" s="1"/>
      <c r="AWH866" s="1"/>
      <c r="AWI866" s="1"/>
      <c r="AWJ866" s="1"/>
      <c r="AWK866" s="1"/>
      <c r="AWL866" s="1"/>
      <c r="AWM866" s="1"/>
      <c r="AWN866" s="1"/>
      <c r="AWO866" s="1"/>
      <c r="AWP866" s="1"/>
      <c r="AWQ866" s="1"/>
      <c r="AWR866" s="1"/>
      <c r="AWS866" s="1"/>
      <c r="AWT866" s="1"/>
      <c r="AWU866" s="1"/>
      <c r="AWV866" s="1"/>
      <c r="AWW866" s="1"/>
      <c r="AWX866" s="1"/>
      <c r="AWY866" s="1"/>
      <c r="AWZ866" s="1"/>
      <c r="AXA866" s="1"/>
      <c r="AXB866" s="1"/>
      <c r="AXC866" s="1"/>
      <c r="AXD866" s="1"/>
      <c r="AXE866" s="1"/>
      <c r="AXF866" s="1"/>
      <c r="AXG866" s="1"/>
      <c r="AXH866" s="1"/>
      <c r="AXI866" s="1"/>
      <c r="AXJ866" s="1"/>
      <c r="AXK866" s="1"/>
      <c r="AXL866" s="1"/>
      <c r="AXM866" s="1"/>
      <c r="AXN866" s="1"/>
      <c r="AXO866" s="1"/>
      <c r="AXP866" s="1"/>
      <c r="AXQ866" s="1"/>
      <c r="AXR866" s="1"/>
      <c r="AXS866" s="1"/>
      <c r="AXT866" s="1"/>
      <c r="AXU866" s="1"/>
      <c r="AXV866" s="1"/>
      <c r="AXW866" s="1"/>
      <c r="AXX866" s="1"/>
      <c r="AXY866" s="1"/>
      <c r="AXZ866" s="1"/>
      <c r="AYA866" s="1"/>
      <c r="AYB866" s="1"/>
      <c r="AYC866" s="1"/>
      <c r="AYD866" s="1"/>
      <c r="AYE866" s="1"/>
      <c r="AYF866" s="1"/>
      <c r="AYG866" s="1"/>
      <c r="AYH866" s="1"/>
      <c r="AYI866" s="1"/>
      <c r="AYJ866" s="1"/>
      <c r="AYK866" s="1"/>
      <c r="AYL866" s="1"/>
      <c r="AYM866" s="1"/>
      <c r="AYN866" s="1"/>
      <c r="AYO866" s="1"/>
      <c r="AYP866" s="1"/>
      <c r="AYQ866" s="1"/>
      <c r="AYR866" s="1"/>
      <c r="AYS866" s="1"/>
      <c r="AYT866" s="1"/>
      <c r="AYU866" s="1"/>
      <c r="AYV866" s="1"/>
      <c r="AYW866" s="1"/>
      <c r="AYX866" s="1"/>
      <c r="AYY866" s="1"/>
      <c r="AYZ866" s="1"/>
      <c r="AZA866" s="1"/>
      <c r="AZB866" s="1"/>
      <c r="AZC866" s="1"/>
      <c r="AZD866" s="1"/>
      <c r="AZE866" s="1"/>
      <c r="AZF866" s="1"/>
      <c r="AZG866" s="1"/>
      <c r="AZH866" s="1"/>
      <c r="AZI866" s="1"/>
      <c r="AZJ866" s="1"/>
      <c r="AZK866" s="1"/>
      <c r="AZL866" s="1"/>
      <c r="AZM866" s="1"/>
      <c r="AZN866" s="1"/>
      <c r="AZO866" s="1"/>
      <c r="AZP866" s="1"/>
      <c r="AZQ866" s="1"/>
      <c r="AZR866" s="1"/>
      <c r="AZS866" s="1"/>
      <c r="AZT866" s="1"/>
      <c r="AZU866" s="1"/>
      <c r="AZV866" s="1"/>
      <c r="AZW866" s="1"/>
      <c r="AZX866" s="1"/>
      <c r="AZY866" s="1"/>
      <c r="AZZ866" s="1"/>
      <c r="BAA866" s="1"/>
      <c r="BAB866" s="1"/>
      <c r="BAC866" s="1"/>
      <c r="BAD866" s="1"/>
      <c r="BAE866" s="1"/>
      <c r="BAF866" s="1"/>
      <c r="BAG866" s="1"/>
      <c r="BAH866" s="1"/>
      <c r="BAI866" s="1"/>
      <c r="BAJ866" s="1"/>
      <c r="BAK866" s="1"/>
      <c r="BAL866" s="1"/>
      <c r="BAM866" s="1"/>
      <c r="BAN866" s="1"/>
      <c r="BAO866" s="1"/>
      <c r="BAP866" s="1"/>
      <c r="BAQ866" s="1"/>
      <c r="BAR866" s="1"/>
      <c r="BAS866" s="1"/>
      <c r="BAT866" s="1"/>
      <c r="BAU866" s="1"/>
      <c r="BAV866" s="1"/>
      <c r="BAW866" s="1"/>
      <c r="BAX866" s="1"/>
      <c r="BAY866" s="1"/>
      <c r="BAZ866" s="1"/>
      <c r="BBA866" s="1"/>
      <c r="BBB866" s="1"/>
      <c r="BBC866" s="1"/>
      <c r="BBD866" s="1"/>
      <c r="BBE866" s="1"/>
      <c r="BBF866" s="1"/>
      <c r="BBG866" s="1"/>
      <c r="BBH866" s="1"/>
      <c r="BBI866" s="1"/>
      <c r="BBJ866" s="1"/>
      <c r="BBK866" s="1"/>
      <c r="BBL866" s="1"/>
      <c r="BBM866" s="1"/>
      <c r="BBN866" s="1"/>
      <c r="BBO866" s="1"/>
      <c r="BBP866" s="1"/>
      <c r="BBQ866" s="1"/>
      <c r="BBR866" s="1"/>
      <c r="BBS866" s="1"/>
      <c r="BBT866" s="1"/>
      <c r="BBU866" s="1"/>
      <c r="BBV866" s="1"/>
      <c r="BBW866" s="1"/>
      <c r="BBX866" s="1"/>
      <c r="BBY866" s="1"/>
      <c r="BBZ866" s="1"/>
      <c r="BCA866" s="1"/>
      <c r="BCB866" s="1"/>
      <c r="BCC866" s="1"/>
      <c r="BCD866" s="1"/>
      <c r="BCE866" s="1"/>
      <c r="BCF866" s="1"/>
      <c r="BCG866" s="1"/>
      <c r="BCH866" s="1"/>
      <c r="BCI866" s="1"/>
      <c r="BCJ866" s="1"/>
      <c r="BCK866" s="1"/>
      <c r="BCL866" s="1"/>
      <c r="BCM866" s="1"/>
      <c r="BCN866" s="1"/>
      <c r="BCO866" s="1"/>
      <c r="BCP866" s="1"/>
      <c r="BCQ866" s="1"/>
      <c r="BCR866" s="1"/>
      <c r="BCS866" s="1"/>
      <c r="BCT866" s="1"/>
      <c r="BCU866" s="1"/>
      <c r="BCV866" s="1"/>
      <c r="BCW866" s="1"/>
      <c r="BCX866" s="1"/>
      <c r="BCY866" s="1"/>
      <c r="BCZ866" s="1"/>
      <c r="BDA866" s="1"/>
      <c r="BDB866" s="1"/>
      <c r="BDC866" s="1"/>
      <c r="BDD866" s="1"/>
      <c r="BDE866" s="1"/>
      <c r="BDF866" s="1"/>
      <c r="BDG866" s="1"/>
      <c r="BDH866" s="1"/>
      <c r="BDI866" s="1"/>
      <c r="BDJ866" s="1"/>
      <c r="BDK866" s="1"/>
      <c r="BDL866" s="1"/>
      <c r="BDM866" s="1"/>
      <c r="BDN866" s="1"/>
      <c r="BDO866" s="1"/>
      <c r="BDP866" s="1"/>
      <c r="BDQ866" s="1"/>
      <c r="BDR866" s="1"/>
      <c r="BDS866" s="1"/>
      <c r="BDT866" s="1"/>
      <c r="BDU866" s="1"/>
      <c r="BDV866" s="1"/>
      <c r="BDW866" s="1"/>
      <c r="BDX866" s="1"/>
      <c r="BDY866" s="1"/>
      <c r="BDZ866" s="1"/>
      <c r="BEA866" s="1"/>
      <c r="BEB866" s="1"/>
      <c r="BEC866" s="1"/>
      <c r="BED866" s="1"/>
      <c r="BEE866" s="1"/>
      <c r="BEF866" s="1"/>
      <c r="BEG866" s="1"/>
      <c r="BEH866" s="1"/>
      <c r="BEI866" s="1"/>
      <c r="BEJ866" s="1"/>
      <c r="BEK866" s="1"/>
      <c r="BEL866" s="1"/>
      <c r="BEM866" s="1"/>
      <c r="BEN866" s="1"/>
      <c r="BEO866" s="1"/>
      <c r="BEP866" s="1"/>
      <c r="BEQ866" s="1"/>
      <c r="BER866" s="1"/>
      <c r="BES866" s="1"/>
      <c r="BET866" s="1"/>
      <c r="BEU866" s="1"/>
      <c r="BEV866" s="1"/>
      <c r="BEW866" s="1"/>
      <c r="BEX866" s="1"/>
      <c r="BEY866" s="1"/>
      <c r="BEZ866" s="1"/>
      <c r="BFA866" s="1"/>
      <c r="BFB866" s="1"/>
      <c r="BFC866" s="1"/>
      <c r="BFD866" s="1"/>
      <c r="BFE866" s="1"/>
      <c r="BFF866" s="1"/>
      <c r="BFG866" s="1"/>
      <c r="BFH866" s="1"/>
      <c r="BFI866" s="1"/>
      <c r="BFJ866" s="1"/>
      <c r="BFK866" s="1"/>
      <c r="BFL866" s="1"/>
      <c r="BFM866" s="1"/>
      <c r="BFN866" s="1"/>
      <c r="BFO866" s="1"/>
      <c r="BFP866" s="1"/>
      <c r="BFQ866" s="1"/>
      <c r="BFR866" s="1"/>
      <c r="BFS866" s="1"/>
      <c r="BFT866" s="1"/>
      <c r="BFU866" s="1"/>
      <c r="BFV866" s="1"/>
      <c r="BFW866" s="1"/>
      <c r="BFX866" s="1"/>
      <c r="BFY866" s="1"/>
      <c r="BFZ866" s="1"/>
      <c r="BGA866" s="1"/>
      <c r="BGB866" s="1"/>
      <c r="BGC866" s="1"/>
      <c r="BGD866" s="1"/>
      <c r="BGE866" s="1"/>
      <c r="BGF866" s="1"/>
      <c r="BGG866" s="1"/>
      <c r="BGH866" s="1"/>
      <c r="BGI866" s="1"/>
      <c r="BGJ866" s="1"/>
      <c r="BGK866" s="1"/>
      <c r="BGL866" s="1"/>
      <c r="BGM866" s="1"/>
      <c r="BGN866" s="1"/>
      <c r="BGO866" s="1"/>
      <c r="BGP866" s="1"/>
      <c r="BGQ866" s="1"/>
      <c r="BGR866" s="1"/>
      <c r="BGS866" s="1"/>
      <c r="BGT866" s="1"/>
      <c r="BGU866" s="1"/>
      <c r="BGV866" s="1"/>
      <c r="BGW866" s="1"/>
      <c r="BGX866" s="1"/>
      <c r="BGY866" s="1"/>
      <c r="BGZ866" s="1"/>
      <c r="BHA866" s="1"/>
      <c r="BHB866" s="1"/>
      <c r="BHC866" s="1"/>
      <c r="BHD866" s="1"/>
      <c r="BHE866" s="1"/>
      <c r="BHF866" s="1"/>
      <c r="BHG866" s="1"/>
      <c r="BHH866" s="1"/>
      <c r="BHI866" s="1"/>
      <c r="BHJ866" s="1"/>
      <c r="BHK866" s="1"/>
      <c r="BHL866" s="1"/>
      <c r="BHM866" s="1"/>
      <c r="BHN866" s="1"/>
      <c r="BHO866" s="1"/>
      <c r="BHP866" s="1"/>
      <c r="BHQ866" s="1"/>
      <c r="BHR866" s="1"/>
      <c r="BHS866" s="1"/>
      <c r="BHT866" s="1"/>
      <c r="BHU866" s="1"/>
      <c r="BHV866" s="1"/>
      <c r="BHW866" s="1"/>
      <c r="BHX866" s="1"/>
      <c r="BHY866" s="1"/>
      <c r="BHZ866" s="1"/>
      <c r="BIA866" s="1"/>
      <c r="BIB866" s="1"/>
      <c r="BIC866" s="1"/>
      <c r="BID866" s="1"/>
      <c r="BIE866" s="1"/>
      <c r="BIF866" s="1"/>
      <c r="BIG866" s="1"/>
      <c r="BIH866" s="1"/>
      <c r="BII866" s="1"/>
      <c r="BIJ866" s="1"/>
      <c r="BIK866" s="1"/>
      <c r="BIL866" s="1"/>
      <c r="BIM866" s="1"/>
      <c r="BIN866" s="1"/>
      <c r="BIO866" s="1"/>
      <c r="BIP866" s="1"/>
      <c r="BIQ866" s="1"/>
      <c r="BIR866" s="1"/>
      <c r="BIS866" s="1"/>
      <c r="BIT866" s="1"/>
      <c r="BIU866" s="1"/>
      <c r="BIV866" s="1"/>
      <c r="BIW866" s="1"/>
      <c r="BIX866" s="1"/>
      <c r="BIY866" s="1"/>
      <c r="BIZ866" s="1"/>
      <c r="BJA866" s="1"/>
      <c r="BJB866" s="1"/>
      <c r="BJC866" s="1"/>
      <c r="BJD866" s="1"/>
      <c r="BJE866" s="1"/>
      <c r="BJF866" s="1"/>
      <c r="BJG866" s="1"/>
      <c r="BJH866" s="1"/>
      <c r="BJI866" s="1"/>
      <c r="BJJ866" s="1"/>
      <c r="BJK866" s="1"/>
      <c r="BJL866" s="1"/>
      <c r="BJM866" s="1"/>
      <c r="BJN866" s="1"/>
      <c r="BJO866" s="1"/>
      <c r="BJP866" s="1"/>
      <c r="BJQ866" s="1"/>
      <c r="BJR866" s="1"/>
      <c r="BJS866" s="1"/>
      <c r="BJT866" s="1"/>
      <c r="BJU866" s="1"/>
      <c r="BJV866" s="1"/>
      <c r="BJW866" s="1"/>
      <c r="BJX866" s="1"/>
      <c r="BJY866" s="1"/>
      <c r="BJZ866" s="1"/>
      <c r="BKA866" s="1"/>
      <c r="BKB866" s="1"/>
      <c r="BKC866" s="1"/>
      <c r="BKD866" s="1"/>
      <c r="BKE866" s="1"/>
      <c r="BKF866" s="1"/>
      <c r="BKG866" s="1"/>
      <c r="BKH866" s="1"/>
      <c r="BKI866" s="1"/>
      <c r="BKJ866" s="1"/>
      <c r="BKK866" s="1"/>
      <c r="BKL866" s="1"/>
      <c r="BKM866" s="1"/>
      <c r="BKN866" s="1"/>
      <c r="BKO866" s="1"/>
      <c r="BKP866" s="1"/>
      <c r="BKQ866" s="1"/>
      <c r="BKR866" s="1"/>
      <c r="BKS866" s="1"/>
      <c r="BKT866" s="1"/>
      <c r="BKU866" s="1"/>
      <c r="BKV866" s="1"/>
      <c r="BKW866" s="1"/>
      <c r="BKX866" s="1"/>
      <c r="BKY866" s="1"/>
      <c r="BKZ866" s="1"/>
      <c r="BLA866" s="1"/>
      <c r="BLB866" s="1"/>
      <c r="BLC866" s="1"/>
      <c r="BLD866" s="1"/>
      <c r="BLE866" s="1"/>
      <c r="BLF866" s="1"/>
      <c r="BLG866" s="1"/>
      <c r="BLH866" s="1"/>
      <c r="BLI866" s="1"/>
      <c r="BLJ866" s="1"/>
      <c r="BLK866" s="1"/>
      <c r="BLL866" s="1"/>
      <c r="BLM866" s="1"/>
      <c r="BLN866" s="1"/>
      <c r="BLO866" s="1"/>
      <c r="BLP866" s="1"/>
      <c r="BLQ866" s="1"/>
      <c r="BLR866" s="1"/>
      <c r="BLS866" s="1"/>
      <c r="BLT866" s="1"/>
      <c r="BLU866" s="1"/>
      <c r="BLV866" s="1"/>
      <c r="BLW866" s="1"/>
      <c r="BLX866" s="1"/>
      <c r="BLY866" s="1"/>
      <c r="BLZ866" s="1"/>
      <c r="BMA866" s="1"/>
      <c r="BMB866" s="1"/>
      <c r="BMC866" s="1"/>
      <c r="BMD866" s="1"/>
      <c r="BME866" s="1"/>
      <c r="BMF866" s="1"/>
      <c r="BMG866" s="1"/>
      <c r="BMH866" s="1"/>
      <c r="BMI866" s="1"/>
      <c r="BMJ866" s="1"/>
      <c r="BMK866" s="1"/>
      <c r="BML866" s="1"/>
      <c r="BMM866" s="1"/>
      <c r="BMN866" s="1"/>
      <c r="BMO866" s="1"/>
      <c r="BMP866" s="1"/>
      <c r="BMQ866" s="1"/>
      <c r="BMR866" s="1"/>
      <c r="BMS866" s="1"/>
      <c r="BMT866" s="1"/>
      <c r="BMU866" s="1"/>
      <c r="BMV866" s="1"/>
      <c r="BMW866" s="1"/>
      <c r="BMX866" s="1"/>
      <c r="BMY866" s="1"/>
      <c r="BMZ866" s="1"/>
      <c r="BNA866" s="1"/>
      <c r="BNB866" s="1"/>
      <c r="BNC866" s="1"/>
      <c r="BND866" s="1"/>
      <c r="BNE866" s="1"/>
      <c r="BNF866" s="1"/>
      <c r="BNG866" s="1"/>
      <c r="BNH866" s="1"/>
      <c r="BNI866" s="1"/>
      <c r="BNJ866" s="1"/>
      <c r="BNK866" s="1"/>
      <c r="BNL866" s="1"/>
      <c r="BNM866" s="1"/>
      <c r="BNN866" s="1"/>
      <c r="BNO866" s="1"/>
      <c r="BNP866" s="1"/>
      <c r="BNQ866" s="1"/>
      <c r="BNR866" s="1"/>
      <c r="BNS866" s="1"/>
      <c r="BNT866" s="1"/>
      <c r="BNU866" s="1"/>
      <c r="BNV866" s="1"/>
      <c r="BNW866" s="1"/>
      <c r="BNX866" s="1"/>
      <c r="BNY866" s="1"/>
      <c r="BNZ866" s="1"/>
      <c r="BOA866" s="1"/>
      <c r="BOB866" s="1"/>
      <c r="BOC866" s="1"/>
      <c r="BOD866" s="1"/>
      <c r="BOE866" s="1"/>
      <c r="BOF866" s="1"/>
      <c r="BOG866" s="1"/>
      <c r="BOH866" s="1"/>
      <c r="BOI866" s="1"/>
      <c r="BOJ866" s="1"/>
      <c r="BOK866" s="1"/>
      <c r="BOL866" s="1"/>
      <c r="BOM866" s="1"/>
      <c r="BON866" s="1"/>
      <c r="BOO866" s="1"/>
      <c r="BOP866" s="1"/>
      <c r="BOQ866" s="1"/>
      <c r="BOR866" s="1"/>
      <c r="BOS866" s="1"/>
      <c r="BOT866" s="1"/>
      <c r="BOU866" s="1"/>
      <c r="BOV866" s="1"/>
      <c r="BOW866" s="1"/>
      <c r="BOX866" s="1"/>
      <c r="BOY866" s="1"/>
      <c r="BOZ866" s="1"/>
      <c r="BPA866" s="1"/>
      <c r="BPB866" s="1"/>
      <c r="BPC866" s="1"/>
      <c r="BPD866" s="1"/>
      <c r="BPE866" s="1"/>
      <c r="BPF866" s="1"/>
      <c r="BPG866" s="1"/>
      <c r="BPH866" s="1"/>
      <c r="BPI866" s="1"/>
      <c r="BPJ866" s="1"/>
      <c r="BPK866" s="1"/>
      <c r="BPL866" s="1"/>
      <c r="BPM866" s="1"/>
      <c r="BPN866" s="1"/>
      <c r="BPO866" s="1"/>
      <c r="BPP866" s="1"/>
      <c r="BPQ866" s="1"/>
      <c r="BPR866" s="1"/>
      <c r="BPS866" s="1"/>
      <c r="BPT866" s="1"/>
      <c r="BPU866" s="1"/>
      <c r="BPV866" s="1"/>
      <c r="BPW866" s="1"/>
      <c r="BPX866" s="1"/>
      <c r="BPY866" s="1"/>
      <c r="BPZ866" s="1"/>
      <c r="BQA866" s="1"/>
      <c r="BQB866" s="1"/>
      <c r="BQC866" s="1"/>
      <c r="BQD866" s="1"/>
      <c r="BQE866" s="1"/>
      <c r="BQF866" s="1"/>
      <c r="BQG866" s="1"/>
      <c r="BQH866" s="1"/>
      <c r="BQI866" s="1"/>
      <c r="BQJ866" s="1"/>
      <c r="BQK866" s="1"/>
      <c r="BQL866" s="1"/>
      <c r="BQM866" s="1"/>
      <c r="BQN866" s="1"/>
      <c r="BQO866" s="1"/>
      <c r="BQP866" s="1"/>
      <c r="BQQ866" s="1"/>
      <c r="BQR866" s="1"/>
      <c r="BQS866" s="1"/>
      <c r="BQT866" s="1"/>
      <c r="BQU866" s="1"/>
      <c r="BQV866" s="1"/>
      <c r="BQW866" s="1"/>
      <c r="BQX866" s="1"/>
      <c r="BQY866" s="1"/>
      <c r="BQZ866" s="1"/>
      <c r="BRA866" s="1"/>
      <c r="BRB866" s="1"/>
      <c r="BRC866" s="1"/>
      <c r="BRD866" s="1"/>
      <c r="BRE866" s="1"/>
      <c r="BRF866" s="1"/>
      <c r="BRG866" s="1"/>
      <c r="BRH866" s="1"/>
      <c r="BRI866" s="1"/>
      <c r="BRJ866" s="1"/>
      <c r="BRK866" s="1"/>
      <c r="BRL866" s="1"/>
      <c r="BRM866" s="1"/>
      <c r="BRN866" s="1"/>
      <c r="BRO866" s="1"/>
      <c r="BRP866" s="1"/>
      <c r="BRQ866" s="1"/>
      <c r="BRR866" s="1"/>
      <c r="BRS866" s="1"/>
      <c r="BRT866" s="1"/>
      <c r="BRU866" s="1"/>
      <c r="BRV866" s="1"/>
      <c r="BRW866" s="1"/>
      <c r="BRX866" s="1"/>
      <c r="BRY866" s="1"/>
      <c r="BRZ866" s="1"/>
      <c r="BSA866" s="1"/>
      <c r="BSB866" s="1"/>
      <c r="BSC866" s="1"/>
      <c r="BSD866" s="1"/>
      <c r="BSE866" s="1"/>
      <c r="BSF866" s="1"/>
      <c r="BSG866" s="1"/>
      <c r="BSH866" s="1"/>
      <c r="BSI866" s="1"/>
      <c r="BSJ866" s="1"/>
      <c r="BSK866" s="1"/>
      <c r="BSL866" s="1"/>
      <c r="BSM866" s="1"/>
      <c r="BSN866" s="1"/>
      <c r="BSO866" s="1"/>
      <c r="BSP866" s="1"/>
      <c r="BSQ866" s="1"/>
      <c r="BSR866" s="1"/>
      <c r="BSS866" s="1"/>
      <c r="BST866" s="1"/>
      <c r="BSU866" s="1"/>
      <c r="BSV866" s="1"/>
      <c r="BSW866" s="1"/>
      <c r="BSX866" s="1"/>
      <c r="BSY866" s="1"/>
      <c r="BSZ866" s="1"/>
      <c r="BTA866" s="1"/>
      <c r="BTB866" s="1"/>
      <c r="BTC866" s="1"/>
      <c r="BTD866" s="1"/>
      <c r="BTE866" s="1"/>
      <c r="BTF866" s="1"/>
      <c r="BTG866" s="1"/>
      <c r="BTH866" s="1"/>
      <c r="BTI866" s="1"/>
      <c r="BTJ866" s="1"/>
      <c r="BTK866" s="1"/>
      <c r="BTL866" s="1"/>
      <c r="BTM866" s="1"/>
      <c r="BTN866" s="1"/>
      <c r="BTO866" s="1"/>
      <c r="BTP866" s="1"/>
      <c r="BTQ866" s="1"/>
      <c r="BTR866" s="1"/>
      <c r="BTS866" s="1"/>
      <c r="BTT866" s="1"/>
      <c r="BTU866" s="1"/>
      <c r="BTV866" s="1"/>
      <c r="BTW866" s="1"/>
      <c r="BTX866" s="1"/>
      <c r="BTY866" s="1"/>
      <c r="BTZ866" s="1"/>
      <c r="BUA866" s="1"/>
      <c r="BUB866" s="1"/>
      <c r="BUC866" s="1"/>
      <c r="BUD866" s="1"/>
      <c r="BUE866" s="1"/>
      <c r="BUF866" s="1"/>
      <c r="BUG866" s="1"/>
      <c r="BUH866" s="1"/>
      <c r="BUI866" s="1"/>
      <c r="BUJ866" s="1"/>
      <c r="BUK866" s="1"/>
      <c r="BUL866" s="1"/>
      <c r="BUM866" s="1"/>
      <c r="BUN866" s="1"/>
      <c r="BUO866" s="1"/>
      <c r="BUP866" s="1"/>
      <c r="BUQ866" s="1"/>
      <c r="BUR866" s="1"/>
      <c r="BUS866" s="1"/>
      <c r="BUT866" s="1"/>
      <c r="BUU866" s="1"/>
      <c r="BUV866" s="1"/>
      <c r="BUW866" s="1"/>
      <c r="BUX866" s="1"/>
      <c r="BUY866" s="1"/>
      <c r="BUZ866" s="1"/>
      <c r="BVA866" s="1"/>
      <c r="BVB866" s="1"/>
      <c r="BVC866" s="1"/>
      <c r="BVD866" s="1"/>
      <c r="BVE866" s="1"/>
      <c r="BVF866" s="1"/>
      <c r="BVG866" s="1"/>
      <c r="BVH866" s="1"/>
      <c r="BVI866" s="1"/>
      <c r="BVJ866" s="1"/>
      <c r="BVK866" s="1"/>
      <c r="BVL866" s="1"/>
      <c r="BVM866" s="1"/>
      <c r="BVN866" s="1"/>
      <c r="BVO866" s="1"/>
      <c r="BVP866" s="1"/>
      <c r="BVQ866" s="1"/>
      <c r="BVR866" s="1"/>
      <c r="BVS866" s="1"/>
      <c r="BVT866" s="1"/>
      <c r="BVU866" s="1"/>
      <c r="BVV866" s="1"/>
      <c r="BVW866" s="1"/>
      <c r="BVX866" s="1"/>
      <c r="BVY866" s="1"/>
      <c r="BVZ866" s="1"/>
      <c r="BWA866" s="1"/>
      <c r="BWB866" s="1"/>
      <c r="BWC866" s="1"/>
      <c r="BWD866" s="1"/>
      <c r="BWE866" s="1"/>
      <c r="BWF866" s="1"/>
      <c r="BWG866" s="1"/>
      <c r="BWH866" s="1"/>
      <c r="BWI866" s="1"/>
      <c r="BWJ866" s="1"/>
      <c r="BWK866" s="1"/>
      <c r="BWL866" s="1"/>
      <c r="BWM866" s="1"/>
      <c r="BWN866" s="1"/>
      <c r="BWO866" s="1"/>
      <c r="BWP866" s="1"/>
      <c r="BWQ866" s="1"/>
      <c r="BWR866" s="1"/>
      <c r="BWS866" s="1"/>
      <c r="BWT866" s="1"/>
      <c r="BWU866" s="1"/>
      <c r="BWV866" s="1"/>
      <c r="BWW866" s="1"/>
      <c r="BWX866" s="1"/>
      <c r="BWY866" s="1"/>
      <c r="BWZ866" s="1"/>
      <c r="BXA866" s="1"/>
      <c r="BXB866" s="1"/>
      <c r="BXC866" s="1"/>
      <c r="BXD866" s="1"/>
      <c r="BXE866" s="1"/>
      <c r="BXF866" s="1"/>
      <c r="BXG866" s="1"/>
      <c r="BXH866" s="1"/>
      <c r="BXI866" s="1"/>
      <c r="BXJ866" s="1"/>
      <c r="BXK866" s="1"/>
      <c r="BXL866" s="1"/>
      <c r="BXM866" s="1"/>
      <c r="BXN866" s="1"/>
      <c r="BXO866" s="1"/>
      <c r="BXP866" s="1"/>
      <c r="BXQ866" s="1"/>
      <c r="BXR866" s="1"/>
      <c r="BXS866" s="1"/>
      <c r="BXT866" s="1"/>
      <c r="BXU866" s="1"/>
      <c r="BXV866" s="1"/>
      <c r="BXW866" s="1"/>
      <c r="BXX866" s="1"/>
      <c r="BXY866" s="1"/>
      <c r="BXZ866" s="1"/>
      <c r="BYA866" s="1"/>
      <c r="BYB866" s="1"/>
      <c r="BYC866" s="1"/>
      <c r="BYD866" s="1"/>
      <c r="BYE866" s="1"/>
      <c r="BYF866" s="1"/>
      <c r="BYG866" s="1"/>
      <c r="BYH866" s="1"/>
      <c r="BYI866" s="1"/>
      <c r="BYJ866" s="1"/>
      <c r="BYK866" s="1"/>
      <c r="BYL866" s="1"/>
      <c r="BYM866" s="1"/>
      <c r="BYN866" s="1"/>
      <c r="BYO866" s="1"/>
      <c r="BYP866" s="1"/>
      <c r="BYQ866" s="1"/>
      <c r="BYR866" s="1"/>
      <c r="BYS866" s="1"/>
      <c r="BYT866" s="1"/>
      <c r="BYU866" s="1"/>
      <c r="BYV866" s="1"/>
      <c r="BYW866" s="1"/>
      <c r="BYX866" s="1"/>
      <c r="BYY866" s="1"/>
      <c r="BYZ866" s="1"/>
      <c r="BZA866" s="1"/>
      <c r="BZB866" s="1"/>
      <c r="BZC866" s="1"/>
      <c r="BZD866" s="1"/>
      <c r="BZE866" s="1"/>
      <c r="BZF866" s="1"/>
      <c r="BZG866" s="1"/>
      <c r="BZH866" s="1"/>
      <c r="BZI866" s="1"/>
      <c r="BZJ866" s="1"/>
      <c r="BZK866" s="1"/>
      <c r="BZL866" s="1"/>
      <c r="BZM866" s="1"/>
      <c r="BZN866" s="1"/>
      <c r="BZO866" s="1"/>
      <c r="BZP866" s="1"/>
      <c r="BZQ866" s="1"/>
      <c r="BZR866" s="1"/>
      <c r="BZS866" s="1"/>
      <c r="BZT866" s="1"/>
      <c r="BZU866" s="1"/>
      <c r="BZV866" s="1"/>
      <c r="BZW866" s="1"/>
      <c r="BZX866" s="1"/>
      <c r="BZY866" s="1"/>
      <c r="BZZ866" s="1"/>
      <c r="CAA866" s="1"/>
      <c r="CAB866" s="1"/>
      <c r="CAC866" s="1"/>
      <c r="CAD866" s="1"/>
      <c r="CAE866" s="1"/>
      <c r="CAF866" s="1"/>
      <c r="CAG866" s="1"/>
      <c r="CAH866" s="1"/>
      <c r="CAI866" s="1"/>
      <c r="CAJ866" s="1"/>
      <c r="CAK866" s="1"/>
      <c r="CAL866" s="1"/>
      <c r="CAM866" s="1"/>
      <c r="CAN866" s="1"/>
      <c r="CAO866" s="1"/>
      <c r="CAP866" s="1"/>
      <c r="CAQ866" s="1"/>
      <c r="CAR866" s="1"/>
      <c r="CAS866" s="1"/>
      <c r="CAT866" s="1"/>
      <c r="CAU866" s="1"/>
      <c r="CAV866" s="1"/>
      <c r="CAW866" s="1"/>
      <c r="CAX866" s="1"/>
      <c r="CAY866" s="1"/>
      <c r="CAZ866" s="1"/>
      <c r="CBA866" s="1"/>
      <c r="CBB866" s="1"/>
      <c r="CBC866" s="1"/>
      <c r="CBD866" s="1"/>
      <c r="CBE866" s="1"/>
      <c r="CBF866" s="1"/>
      <c r="CBG866" s="1"/>
      <c r="CBH866" s="1"/>
      <c r="CBI866" s="1"/>
      <c r="CBJ866" s="1"/>
      <c r="CBK866" s="1"/>
      <c r="CBL866" s="1"/>
      <c r="CBM866" s="1"/>
      <c r="CBN866" s="1"/>
      <c r="CBO866" s="1"/>
      <c r="CBP866" s="1"/>
      <c r="CBQ866" s="1"/>
      <c r="CBR866" s="1"/>
      <c r="CBS866" s="1"/>
      <c r="CBT866" s="1"/>
      <c r="CBU866" s="1"/>
      <c r="CBV866" s="1"/>
      <c r="CBW866" s="1"/>
      <c r="CBX866" s="1"/>
      <c r="CBY866" s="1"/>
      <c r="CBZ866" s="1"/>
      <c r="CCA866" s="1"/>
      <c r="CCB866" s="1"/>
      <c r="CCC866" s="1"/>
      <c r="CCD866" s="1"/>
      <c r="CCE866" s="1"/>
      <c r="CCF866" s="1"/>
      <c r="CCG866" s="1"/>
      <c r="CCH866" s="1"/>
      <c r="CCI866" s="1"/>
      <c r="CCJ866" s="1"/>
      <c r="CCK866" s="1"/>
      <c r="CCL866" s="1"/>
      <c r="CCM866" s="1"/>
      <c r="CCN866" s="1"/>
      <c r="CCO866" s="1"/>
      <c r="CCP866" s="1"/>
      <c r="CCQ866" s="1"/>
      <c r="CCR866" s="1"/>
      <c r="CCS866" s="1"/>
      <c r="CCT866" s="1"/>
      <c r="CCU866" s="1"/>
      <c r="CCV866" s="1"/>
      <c r="CCW866" s="1"/>
      <c r="CCX866" s="1"/>
      <c r="CCY866" s="1"/>
      <c r="CCZ866" s="1"/>
      <c r="CDA866" s="1"/>
      <c r="CDB866" s="1"/>
      <c r="CDC866" s="1"/>
      <c r="CDD866" s="1"/>
      <c r="CDE866" s="1"/>
      <c r="CDF866" s="1"/>
      <c r="CDG866" s="1"/>
      <c r="CDH866" s="1"/>
      <c r="CDI866" s="1"/>
      <c r="CDJ866" s="1"/>
      <c r="CDK866" s="1"/>
      <c r="CDL866" s="1"/>
      <c r="CDM866" s="1"/>
      <c r="CDN866" s="1"/>
      <c r="CDO866" s="1"/>
      <c r="CDP866" s="1"/>
      <c r="CDQ866" s="1"/>
      <c r="CDR866" s="1"/>
      <c r="CDS866" s="1"/>
      <c r="CDT866" s="1"/>
      <c r="CDU866" s="1"/>
      <c r="CDV866" s="1"/>
      <c r="CDW866" s="1"/>
      <c r="CDX866" s="1"/>
      <c r="CDY866" s="1"/>
      <c r="CDZ866" s="1"/>
      <c r="CEA866" s="1"/>
      <c r="CEB866" s="1"/>
      <c r="CEC866" s="1"/>
      <c r="CED866" s="1"/>
      <c r="CEE866" s="1"/>
      <c r="CEF866" s="1"/>
      <c r="CEG866" s="1"/>
      <c r="CEH866" s="1"/>
      <c r="CEI866" s="1"/>
      <c r="CEJ866" s="1"/>
      <c r="CEK866" s="1"/>
      <c r="CEL866" s="1"/>
      <c r="CEM866" s="1"/>
      <c r="CEN866" s="1"/>
      <c r="CEO866" s="1"/>
      <c r="CEP866" s="1"/>
      <c r="CEQ866" s="1"/>
      <c r="CER866" s="1"/>
      <c r="CES866" s="1"/>
      <c r="CET866" s="1"/>
      <c r="CEU866" s="1"/>
      <c r="CEV866" s="1"/>
      <c r="CEW866" s="1"/>
      <c r="CEX866" s="1"/>
      <c r="CEY866" s="1"/>
      <c r="CEZ866" s="1"/>
      <c r="CFA866" s="1"/>
      <c r="CFB866" s="1"/>
      <c r="CFC866" s="1"/>
      <c r="CFD866" s="1"/>
      <c r="CFE866" s="1"/>
      <c r="CFF866" s="1"/>
      <c r="CFG866" s="1"/>
      <c r="CFH866" s="1"/>
      <c r="CFI866" s="1"/>
      <c r="CFJ866" s="1"/>
      <c r="CFK866" s="1"/>
      <c r="CFL866" s="1"/>
      <c r="CFM866" s="1"/>
      <c r="CFN866" s="1"/>
      <c r="CFO866" s="1"/>
      <c r="CFP866" s="1"/>
      <c r="CFQ866" s="1"/>
      <c r="CFR866" s="1"/>
      <c r="CFS866" s="1"/>
      <c r="CFT866" s="1"/>
      <c r="CFU866" s="1"/>
      <c r="CFV866" s="1"/>
      <c r="CFW866" s="1"/>
      <c r="CFX866" s="1"/>
      <c r="CFY866" s="1"/>
      <c r="CFZ866" s="1"/>
      <c r="CGA866" s="1"/>
      <c r="CGB866" s="1"/>
      <c r="CGC866" s="1"/>
      <c r="CGD866" s="1"/>
      <c r="CGE866" s="1"/>
      <c r="CGF866" s="1"/>
      <c r="CGG866" s="1"/>
      <c r="CGH866" s="1"/>
      <c r="CGI866" s="1"/>
      <c r="CGJ866" s="1"/>
      <c r="CGK866" s="1"/>
      <c r="CGL866" s="1"/>
      <c r="CGM866" s="1"/>
      <c r="CGN866" s="1"/>
      <c r="CGO866" s="1"/>
      <c r="CGP866" s="1"/>
      <c r="CGQ866" s="1"/>
      <c r="CGR866" s="1"/>
      <c r="CGS866" s="1"/>
      <c r="CGT866" s="1"/>
      <c r="CGU866" s="1"/>
      <c r="CGV866" s="1"/>
      <c r="CGW866" s="1"/>
      <c r="CGX866" s="1"/>
      <c r="CGY866" s="1"/>
      <c r="CGZ866" s="1"/>
      <c r="CHA866" s="1"/>
      <c r="CHB866" s="1"/>
      <c r="CHC866" s="1"/>
      <c r="CHD866" s="1"/>
      <c r="CHE866" s="1"/>
      <c r="CHF866" s="1"/>
      <c r="CHG866" s="1"/>
      <c r="CHH866" s="1"/>
      <c r="CHI866" s="1"/>
      <c r="CHJ866" s="1"/>
      <c r="CHK866" s="1"/>
      <c r="CHL866" s="1"/>
      <c r="CHM866" s="1"/>
      <c r="CHN866" s="1"/>
      <c r="CHO866" s="1"/>
      <c r="CHP866" s="1"/>
      <c r="CHQ866" s="1"/>
      <c r="CHR866" s="1"/>
      <c r="CHS866" s="1"/>
      <c r="CHT866" s="1"/>
      <c r="CHU866" s="1"/>
      <c r="CHV866" s="1"/>
      <c r="CHW866" s="1"/>
      <c r="CHX866" s="1"/>
      <c r="CHY866" s="1"/>
      <c r="CHZ866" s="1"/>
      <c r="CIA866" s="1"/>
      <c r="CIB866" s="1"/>
      <c r="CIC866" s="1"/>
      <c r="CID866" s="1"/>
      <c r="CIE866" s="1"/>
      <c r="CIF866" s="1"/>
      <c r="CIG866" s="1"/>
      <c r="CIH866" s="1"/>
      <c r="CII866" s="1"/>
      <c r="CIJ866" s="1"/>
      <c r="CIK866" s="1"/>
      <c r="CIL866" s="1"/>
      <c r="CIM866" s="1"/>
      <c r="CIN866" s="1"/>
      <c r="CIO866" s="1"/>
      <c r="CIP866" s="1"/>
      <c r="CIQ866" s="1"/>
      <c r="CIR866" s="1"/>
      <c r="CIS866" s="1"/>
      <c r="CIT866" s="1"/>
      <c r="CIU866" s="1"/>
      <c r="CIV866" s="1"/>
      <c r="CIW866" s="1"/>
      <c r="CIX866" s="1"/>
      <c r="CIY866" s="1"/>
      <c r="CIZ866" s="1"/>
      <c r="CJA866" s="1"/>
      <c r="CJB866" s="1"/>
      <c r="CJC866" s="1"/>
      <c r="CJD866" s="1"/>
      <c r="CJE866" s="1"/>
      <c r="CJF866" s="1"/>
      <c r="CJG866" s="1"/>
      <c r="CJH866" s="1"/>
      <c r="CJI866" s="1"/>
      <c r="CJJ866" s="1"/>
      <c r="CJK866" s="1"/>
      <c r="CJL866" s="1"/>
      <c r="CJM866" s="1"/>
      <c r="CJN866" s="1"/>
      <c r="CJO866" s="1"/>
      <c r="CJP866" s="1"/>
      <c r="CJQ866" s="1"/>
      <c r="CJR866" s="1"/>
      <c r="CJS866" s="1"/>
      <c r="CJT866" s="1"/>
      <c r="CJU866" s="1"/>
      <c r="CJV866" s="1"/>
      <c r="CJW866" s="1"/>
      <c r="CJX866" s="1"/>
      <c r="CJY866" s="1"/>
      <c r="CJZ866" s="1"/>
      <c r="CKA866" s="1"/>
      <c r="CKB866" s="1"/>
      <c r="CKC866" s="1"/>
      <c r="CKD866" s="1"/>
      <c r="CKE866" s="1"/>
      <c r="CKF866" s="1"/>
      <c r="CKG866" s="1"/>
      <c r="CKH866" s="1"/>
      <c r="CKI866" s="1"/>
      <c r="CKJ866" s="1"/>
      <c r="CKK866" s="1"/>
      <c r="CKL866" s="1"/>
      <c r="CKM866" s="1"/>
      <c r="CKN866" s="1"/>
      <c r="CKO866" s="1"/>
      <c r="CKP866" s="1"/>
      <c r="CKQ866" s="1"/>
      <c r="CKR866" s="1"/>
      <c r="CKS866" s="1"/>
      <c r="CKT866" s="1"/>
      <c r="CKU866" s="1"/>
      <c r="CKV866" s="1"/>
      <c r="CKW866" s="1"/>
      <c r="CKX866" s="1"/>
      <c r="CKY866" s="1"/>
      <c r="CKZ866" s="1"/>
      <c r="CLA866" s="1"/>
      <c r="CLB866" s="1"/>
      <c r="CLC866" s="1"/>
      <c r="CLD866" s="1"/>
      <c r="CLE866" s="1"/>
      <c r="CLF866" s="1"/>
      <c r="CLG866" s="1"/>
      <c r="CLH866" s="1"/>
      <c r="CLI866" s="1"/>
      <c r="CLJ866" s="1"/>
      <c r="CLK866" s="1"/>
      <c r="CLL866" s="1"/>
      <c r="CLM866" s="1"/>
      <c r="CLN866" s="1"/>
      <c r="CLO866" s="1"/>
      <c r="CLP866" s="1"/>
      <c r="CLQ866" s="1"/>
      <c r="CLR866" s="1"/>
      <c r="CLS866" s="1"/>
      <c r="CLT866" s="1"/>
      <c r="CLU866" s="1"/>
      <c r="CLV866" s="1"/>
      <c r="CLW866" s="1"/>
      <c r="CLX866" s="1"/>
      <c r="CLY866" s="1"/>
      <c r="CLZ866" s="1"/>
      <c r="CMA866" s="1"/>
      <c r="CMB866" s="1"/>
      <c r="CMC866" s="1"/>
      <c r="CMD866" s="1"/>
      <c r="CME866" s="1"/>
      <c r="CMF866" s="1"/>
      <c r="CMG866" s="1"/>
      <c r="CMH866" s="1"/>
      <c r="CMI866" s="1"/>
      <c r="CMJ866" s="1"/>
      <c r="CMK866" s="1"/>
      <c r="CML866" s="1"/>
      <c r="CMM866" s="1"/>
      <c r="CMN866" s="1"/>
      <c r="CMO866" s="1"/>
      <c r="CMP866" s="1"/>
      <c r="CMQ866" s="1"/>
      <c r="CMR866" s="1"/>
      <c r="CMS866" s="1"/>
      <c r="CMT866" s="1"/>
      <c r="CMU866" s="1"/>
      <c r="CMV866" s="1"/>
      <c r="CMW866" s="1"/>
      <c r="CMX866" s="1"/>
      <c r="CMY866" s="1"/>
      <c r="CMZ866" s="1"/>
      <c r="CNA866" s="1"/>
      <c r="CNB866" s="1"/>
      <c r="CNC866" s="1"/>
      <c r="CND866" s="1"/>
      <c r="CNE866" s="1"/>
      <c r="CNF866" s="1"/>
      <c r="CNG866" s="1"/>
      <c r="CNH866" s="1"/>
      <c r="CNI866" s="1"/>
      <c r="CNJ866" s="1"/>
      <c r="CNK866" s="1"/>
      <c r="CNL866" s="1"/>
      <c r="CNM866" s="1"/>
      <c r="CNN866" s="1"/>
      <c r="CNO866" s="1"/>
      <c r="CNP866" s="1"/>
      <c r="CNQ866" s="1"/>
      <c r="CNR866" s="1"/>
      <c r="CNS866" s="1"/>
      <c r="CNT866" s="1"/>
      <c r="CNU866" s="1"/>
      <c r="CNV866" s="1"/>
      <c r="CNW866" s="1"/>
      <c r="CNX866" s="1"/>
      <c r="CNY866" s="1"/>
      <c r="CNZ866" s="1"/>
      <c r="COA866" s="1"/>
      <c r="COB866" s="1"/>
      <c r="COC866" s="1"/>
      <c r="COD866" s="1"/>
      <c r="COE866" s="1"/>
      <c r="COF866" s="1"/>
      <c r="COG866" s="1"/>
      <c r="COH866" s="1"/>
      <c r="COI866" s="1"/>
      <c r="COJ866" s="1"/>
      <c r="COK866" s="1"/>
      <c r="COL866" s="1"/>
      <c r="COM866" s="1"/>
      <c r="CON866" s="1"/>
      <c r="COO866" s="1"/>
      <c r="COP866" s="1"/>
      <c r="COQ866" s="1"/>
      <c r="COR866" s="1"/>
      <c r="COS866" s="1"/>
      <c r="COT866" s="1"/>
      <c r="COU866" s="1"/>
      <c r="COV866" s="1"/>
      <c r="COW866" s="1"/>
      <c r="COX866" s="1"/>
      <c r="COY866" s="1"/>
      <c r="COZ866" s="1"/>
      <c r="CPA866" s="1"/>
      <c r="CPB866" s="1"/>
      <c r="CPC866" s="1"/>
      <c r="CPD866" s="1"/>
      <c r="CPE866" s="1"/>
      <c r="CPF866" s="1"/>
      <c r="CPG866" s="1"/>
      <c r="CPH866" s="1"/>
      <c r="CPI866" s="1"/>
      <c r="CPJ866" s="1"/>
      <c r="CPK866" s="1"/>
      <c r="CPL866" s="1"/>
      <c r="CPM866" s="1"/>
      <c r="CPN866" s="1"/>
      <c r="CPO866" s="1"/>
      <c r="CPP866" s="1"/>
      <c r="CPQ866" s="1"/>
      <c r="CPR866" s="1"/>
      <c r="CPS866" s="1"/>
      <c r="CPT866" s="1"/>
      <c r="CPU866" s="1"/>
      <c r="CPV866" s="1"/>
      <c r="CPW866" s="1"/>
      <c r="CPX866" s="1"/>
      <c r="CPY866" s="1"/>
      <c r="CPZ866" s="1"/>
      <c r="CQA866" s="1"/>
      <c r="CQB866" s="1"/>
      <c r="CQC866" s="1"/>
      <c r="CQD866" s="1"/>
      <c r="CQE866" s="1"/>
      <c r="CQF866" s="1"/>
      <c r="CQG866" s="1"/>
      <c r="CQH866" s="1"/>
      <c r="CQI866" s="1"/>
      <c r="CQJ866" s="1"/>
      <c r="CQK866" s="1"/>
      <c r="CQL866" s="1"/>
      <c r="CQM866" s="1"/>
      <c r="CQN866" s="1"/>
      <c r="CQO866" s="1"/>
      <c r="CQP866" s="1"/>
      <c r="CQQ866" s="1"/>
      <c r="CQR866" s="1"/>
      <c r="CQS866" s="1"/>
      <c r="CQT866" s="1"/>
      <c r="CQU866" s="1"/>
      <c r="CQV866" s="1"/>
      <c r="CQW866" s="1"/>
      <c r="CQX866" s="1"/>
      <c r="CQY866" s="1"/>
      <c r="CQZ866" s="1"/>
      <c r="CRA866" s="1"/>
      <c r="CRB866" s="1"/>
      <c r="CRC866" s="1"/>
      <c r="CRD866" s="1"/>
      <c r="CRE866" s="1"/>
      <c r="CRF866" s="1"/>
      <c r="CRG866" s="1"/>
      <c r="CRH866" s="1"/>
      <c r="CRI866" s="1"/>
      <c r="CRJ866" s="1"/>
      <c r="CRK866" s="1"/>
      <c r="CRL866" s="1"/>
      <c r="CRM866" s="1"/>
      <c r="CRN866" s="1"/>
      <c r="CRO866" s="1"/>
      <c r="CRP866" s="1"/>
      <c r="CRQ866" s="1"/>
      <c r="CRR866" s="1"/>
      <c r="CRS866" s="1"/>
      <c r="CRT866" s="1"/>
      <c r="CRU866" s="1"/>
      <c r="CRV866" s="1"/>
      <c r="CRW866" s="1"/>
      <c r="CRX866" s="1"/>
      <c r="CRY866" s="1"/>
      <c r="CRZ866" s="1"/>
      <c r="CSA866" s="1"/>
      <c r="CSB866" s="1"/>
      <c r="CSC866" s="1"/>
      <c r="CSD866" s="1"/>
      <c r="CSE866" s="1"/>
      <c r="CSF866" s="1"/>
      <c r="CSG866" s="1"/>
      <c r="CSH866" s="1"/>
      <c r="CSI866" s="1"/>
      <c r="CSJ866" s="1"/>
      <c r="CSK866" s="1"/>
      <c r="CSL866" s="1"/>
      <c r="CSM866" s="1"/>
      <c r="CSN866" s="1"/>
      <c r="CSO866" s="1"/>
      <c r="CSP866" s="1"/>
      <c r="CSQ866" s="1"/>
      <c r="CSR866" s="1"/>
      <c r="CSS866" s="1"/>
      <c r="CST866" s="1"/>
      <c r="CSU866" s="1"/>
      <c r="CSV866" s="1"/>
      <c r="CSW866" s="1"/>
      <c r="CSX866" s="1"/>
      <c r="CSY866" s="1"/>
      <c r="CSZ866" s="1"/>
      <c r="CTA866" s="1"/>
      <c r="CTB866" s="1"/>
      <c r="CTC866" s="1"/>
      <c r="CTD866" s="1"/>
      <c r="CTE866" s="1"/>
      <c r="CTF866" s="1"/>
      <c r="CTG866" s="1"/>
      <c r="CTH866" s="1"/>
      <c r="CTI866" s="1"/>
      <c r="CTJ866" s="1"/>
      <c r="CTK866" s="1"/>
      <c r="CTL866" s="1"/>
      <c r="CTM866" s="1"/>
      <c r="CTN866" s="1"/>
      <c r="CTO866" s="1"/>
      <c r="CTP866" s="1"/>
      <c r="CTQ866" s="1"/>
      <c r="CTR866" s="1"/>
      <c r="CTS866" s="1"/>
      <c r="CTT866" s="1"/>
      <c r="CTU866" s="1"/>
      <c r="CTV866" s="1"/>
      <c r="CTW866" s="1"/>
      <c r="CTX866" s="1"/>
      <c r="CTY866" s="1"/>
      <c r="CTZ866" s="1"/>
      <c r="CUA866" s="1"/>
      <c r="CUB866" s="1"/>
      <c r="CUC866" s="1"/>
      <c r="CUD866" s="1"/>
      <c r="CUE866" s="1"/>
      <c r="CUF866" s="1"/>
      <c r="CUG866" s="1"/>
      <c r="CUH866" s="1"/>
      <c r="CUI866" s="1"/>
      <c r="CUJ866" s="1"/>
      <c r="CUK866" s="1"/>
      <c r="CUL866" s="1"/>
      <c r="CUM866" s="1"/>
      <c r="CUN866" s="1"/>
      <c r="CUO866" s="1"/>
      <c r="CUP866" s="1"/>
      <c r="CUQ866" s="1"/>
      <c r="CUR866" s="1"/>
      <c r="CUS866" s="1"/>
      <c r="CUT866" s="1"/>
      <c r="CUU866" s="1"/>
      <c r="CUV866" s="1"/>
      <c r="CUW866" s="1"/>
      <c r="CUX866" s="1"/>
      <c r="CUY866" s="1"/>
      <c r="CUZ866" s="1"/>
      <c r="CVA866" s="1"/>
      <c r="CVB866" s="1"/>
      <c r="CVC866" s="1"/>
      <c r="CVD866" s="1"/>
      <c r="CVE866" s="1"/>
      <c r="CVF866" s="1"/>
      <c r="CVG866" s="1"/>
      <c r="CVH866" s="1"/>
      <c r="CVI866" s="1"/>
      <c r="CVJ866" s="1"/>
      <c r="CVK866" s="1"/>
      <c r="CVL866" s="1"/>
      <c r="CVM866" s="1"/>
      <c r="CVN866" s="1"/>
      <c r="CVO866" s="1"/>
      <c r="CVP866" s="1"/>
      <c r="CVQ866" s="1"/>
      <c r="CVR866" s="1"/>
      <c r="CVS866" s="1"/>
      <c r="CVT866" s="1"/>
      <c r="CVU866" s="1"/>
      <c r="CVV866" s="1"/>
      <c r="CVW866" s="1"/>
      <c r="CVX866" s="1"/>
      <c r="CVY866" s="1"/>
      <c r="CVZ866" s="1"/>
      <c r="CWA866" s="1"/>
      <c r="CWB866" s="1"/>
      <c r="CWC866" s="1"/>
      <c r="CWD866" s="1"/>
      <c r="CWE866" s="1"/>
      <c r="CWF866" s="1"/>
      <c r="CWG866" s="1"/>
      <c r="CWH866" s="1"/>
      <c r="CWI866" s="1"/>
      <c r="CWJ866" s="1"/>
      <c r="CWK866" s="1"/>
      <c r="CWL866" s="1"/>
      <c r="CWM866" s="1"/>
      <c r="CWN866" s="1"/>
      <c r="CWO866" s="1"/>
      <c r="CWP866" s="1"/>
      <c r="CWQ866" s="1"/>
      <c r="CWR866" s="1"/>
      <c r="CWS866" s="1"/>
      <c r="CWT866" s="1"/>
      <c r="CWU866" s="1"/>
      <c r="CWV866" s="1"/>
      <c r="CWW866" s="1"/>
      <c r="CWX866" s="1"/>
      <c r="CWY866" s="1"/>
      <c r="CWZ866" s="1"/>
      <c r="CXA866" s="1"/>
      <c r="CXB866" s="1"/>
      <c r="CXC866" s="1"/>
      <c r="CXD866" s="1"/>
      <c r="CXE866" s="1"/>
      <c r="CXF866" s="1"/>
      <c r="CXG866" s="1"/>
      <c r="CXH866" s="1"/>
      <c r="CXI866" s="1"/>
      <c r="CXJ866" s="1"/>
      <c r="CXK866" s="1"/>
      <c r="CXL866" s="1"/>
      <c r="CXM866" s="1"/>
      <c r="CXN866" s="1"/>
      <c r="CXO866" s="1"/>
      <c r="CXP866" s="1"/>
      <c r="CXQ866" s="1"/>
      <c r="CXR866" s="1"/>
      <c r="CXS866" s="1"/>
      <c r="CXT866" s="1"/>
      <c r="CXU866" s="1"/>
      <c r="CXV866" s="1"/>
      <c r="CXW866" s="1"/>
      <c r="CXX866" s="1"/>
      <c r="CXY866" s="1"/>
      <c r="CXZ866" s="1"/>
      <c r="CYA866" s="1"/>
      <c r="CYB866" s="1"/>
      <c r="CYC866" s="1"/>
      <c r="CYD866" s="1"/>
      <c r="CYE866" s="1"/>
      <c r="CYF866" s="1"/>
      <c r="CYG866" s="1"/>
      <c r="CYH866" s="1"/>
      <c r="CYI866" s="1"/>
      <c r="CYJ866" s="1"/>
      <c r="CYK866" s="1"/>
      <c r="CYL866" s="1"/>
      <c r="CYM866" s="1"/>
      <c r="CYN866" s="1"/>
      <c r="CYO866" s="1"/>
      <c r="CYP866" s="1"/>
      <c r="CYQ866" s="1"/>
      <c r="CYR866" s="1"/>
      <c r="CYS866" s="1"/>
      <c r="CYT866" s="1"/>
      <c r="CYU866" s="1"/>
      <c r="CYV866" s="1"/>
      <c r="CYW866" s="1"/>
      <c r="CYX866" s="1"/>
      <c r="CYY866" s="1"/>
      <c r="CYZ866" s="1"/>
      <c r="CZA866" s="1"/>
      <c r="CZB866" s="1"/>
      <c r="CZC866" s="1"/>
      <c r="CZD866" s="1"/>
      <c r="CZE866" s="1"/>
      <c r="CZF866" s="1"/>
      <c r="CZG866" s="1"/>
      <c r="CZH866" s="1"/>
      <c r="CZI866" s="1"/>
      <c r="CZJ866" s="1"/>
      <c r="CZK866" s="1"/>
      <c r="CZL866" s="1"/>
      <c r="CZM866" s="1"/>
      <c r="CZN866" s="1"/>
      <c r="CZO866" s="1"/>
      <c r="CZP866" s="1"/>
      <c r="CZQ866" s="1"/>
      <c r="CZR866" s="1"/>
      <c r="CZS866" s="1"/>
      <c r="CZT866" s="1"/>
      <c r="CZU866" s="1"/>
      <c r="CZV866" s="1"/>
      <c r="CZW866" s="1"/>
      <c r="CZX866" s="1"/>
      <c r="CZY866" s="1"/>
      <c r="CZZ866" s="1"/>
      <c r="DAA866" s="1"/>
      <c r="DAB866" s="1"/>
      <c r="DAC866" s="1"/>
      <c r="DAD866" s="1"/>
      <c r="DAE866" s="1"/>
      <c r="DAF866" s="1"/>
      <c r="DAG866" s="1"/>
      <c r="DAH866" s="1"/>
      <c r="DAI866" s="1"/>
      <c r="DAJ866" s="1"/>
      <c r="DAK866" s="1"/>
      <c r="DAL866" s="1"/>
      <c r="DAM866" s="1"/>
      <c r="DAN866" s="1"/>
      <c r="DAO866" s="1"/>
      <c r="DAP866" s="1"/>
      <c r="DAQ866" s="1"/>
      <c r="DAR866" s="1"/>
      <c r="DAS866" s="1"/>
      <c r="DAT866" s="1"/>
      <c r="DAU866" s="1"/>
      <c r="DAV866" s="1"/>
      <c r="DAW866" s="1"/>
      <c r="DAX866" s="1"/>
      <c r="DAY866" s="1"/>
      <c r="DAZ866" s="1"/>
      <c r="DBA866" s="1"/>
      <c r="DBB866" s="1"/>
      <c r="DBC866" s="1"/>
      <c r="DBD866" s="1"/>
      <c r="DBE866" s="1"/>
      <c r="DBF866" s="1"/>
      <c r="DBG866" s="1"/>
      <c r="DBH866" s="1"/>
      <c r="DBI866" s="1"/>
      <c r="DBJ866" s="1"/>
      <c r="DBK866" s="1"/>
      <c r="DBL866" s="1"/>
      <c r="DBM866" s="1"/>
      <c r="DBN866" s="1"/>
      <c r="DBO866" s="1"/>
      <c r="DBP866" s="1"/>
      <c r="DBQ866" s="1"/>
      <c r="DBR866" s="1"/>
      <c r="DBS866" s="1"/>
      <c r="DBT866" s="1"/>
      <c r="DBU866" s="1"/>
      <c r="DBV866" s="1"/>
      <c r="DBW866" s="1"/>
      <c r="DBX866" s="1"/>
      <c r="DBY866" s="1"/>
      <c r="DBZ866" s="1"/>
      <c r="DCA866" s="1"/>
      <c r="DCB866" s="1"/>
      <c r="DCC866" s="1"/>
      <c r="DCD866" s="1"/>
      <c r="DCE866" s="1"/>
      <c r="DCF866" s="1"/>
      <c r="DCG866" s="1"/>
      <c r="DCH866" s="1"/>
      <c r="DCI866" s="1"/>
      <c r="DCJ866" s="1"/>
      <c r="DCK866" s="1"/>
      <c r="DCL866" s="1"/>
      <c r="DCM866" s="1"/>
      <c r="DCN866" s="1"/>
      <c r="DCO866" s="1"/>
      <c r="DCP866" s="1"/>
      <c r="DCQ866" s="1"/>
      <c r="DCR866" s="1"/>
      <c r="DCS866" s="1"/>
      <c r="DCT866" s="1"/>
      <c r="DCU866" s="1"/>
      <c r="DCV866" s="1"/>
      <c r="DCW866" s="1"/>
      <c r="DCX866" s="1"/>
      <c r="DCY866" s="1"/>
      <c r="DCZ866" s="1"/>
      <c r="DDA866" s="1"/>
      <c r="DDB866" s="1"/>
      <c r="DDC866" s="1"/>
      <c r="DDD866" s="1"/>
      <c r="DDE866" s="1"/>
      <c r="DDF866" s="1"/>
      <c r="DDG866" s="1"/>
      <c r="DDH866" s="1"/>
      <c r="DDI866" s="1"/>
      <c r="DDJ866" s="1"/>
      <c r="DDK866" s="1"/>
      <c r="DDL866" s="1"/>
      <c r="DDM866" s="1"/>
      <c r="DDN866" s="1"/>
      <c r="DDO866" s="1"/>
      <c r="DDP866" s="1"/>
      <c r="DDQ866" s="1"/>
      <c r="DDR866" s="1"/>
      <c r="DDS866" s="1"/>
      <c r="DDT866" s="1"/>
      <c r="DDU866" s="1"/>
      <c r="DDV866" s="1"/>
      <c r="DDW866" s="1"/>
      <c r="DDX866" s="1"/>
      <c r="DDY866" s="1"/>
      <c r="DDZ866" s="1"/>
      <c r="DEA866" s="1"/>
      <c r="DEB866" s="1"/>
      <c r="DEC866" s="1"/>
      <c r="DED866" s="1"/>
      <c r="DEE866" s="1"/>
      <c r="DEF866" s="1"/>
      <c r="DEG866" s="1"/>
      <c r="DEH866" s="1"/>
      <c r="DEI866" s="1"/>
      <c r="DEJ866" s="1"/>
      <c r="DEK866" s="1"/>
      <c r="DEL866" s="1"/>
      <c r="DEM866" s="1"/>
      <c r="DEN866" s="1"/>
      <c r="DEO866" s="1"/>
      <c r="DEP866" s="1"/>
      <c r="DEQ866" s="1"/>
      <c r="DER866" s="1"/>
      <c r="DES866" s="1"/>
      <c r="DET866" s="1"/>
      <c r="DEU866" s="1"/>
      <c r="DEV866" s="1"/>
      <c r="DEW866" s="1"/>
      <c r="DEX866" s="1"/>
      <c r="DEY866" s="1"/>
      <c r="DEZ866" s="1"/>
      <c r="DFA866" s="1"/>
      <c r="DFB866" s="1"/>
      <c r="DFC866" s="1"/>
      <c r="DFD866" s="1"/>
      <c r="DFE866" s="1"/>
      <c r="DFF866" s="1"/>
      <c r="DFG866" s="1"/>
      <c r="DFH866" s="1"/>
      <c r="DFI866" s="1"/>
      <c r="DFJ866" s="1"/>
      <c r="DFK866" s="1"/>
      <c r="DFL866" s="1"/>
      <c r="DFM866" s="1"/>
      <c r="DFN866" s="1"/>
      <c r="DFO866" s="1"/>
      <c r="DFP866" s="1"/>
      <c r="DFQ866" s="1"/>
      <c r="DFR866" s="1"/>
      <c r="DFS866" s="1"/>
      <c r="DFT866" s="1"/>
      <c r="DFU866" s="1"/>
      <c r="DFV866" s="1"/>
      <c r="DFW866" s="1"/>
      <c r="DFX866" s="1"/>
      <c r="DFY866" s="1"/>
      <c r="DFZ866" s="1"/>
      <c r="DGA866" s="1"/>
      <c r="DGB866" s="1"/>
      <c r="DGC866" s="1"/>
      <c r="DGD866" s="1"/>
      <c r="DGE866" s="1"/>
      <c r="DGF866" s="1"/>
      <c r="DGG866" s="1"/>
      <c r="DGH866" s="1"/>
      <c r="DGI866" s="1"/>
      <c r="DGJ866" s="1"/>
      <c r="DGK866" s="1"/>
      <c r="DGL866" s="1"/>
      <c r="DGM866" s="1"/>
      <c r="DGN866" s="1"/>
      <c r="DGO866" s="1"/>
      <c r="DGP866" s="1"/>
      <c r="DGQ866" s="1"/>
      <c r="DGR866" s="1"/>
      <c r="DGS866" s="1"/>
      <c r="DGT866" s="1"/>
      <c r="DGU866" s="1"/>
      <c r="DGV866" s="1"/>
      <c r="DGW866" s="1"/>
      <c r="DGX866" s="1"/>
      <c r="DGY866" s="1"/>
      <c r="DGZ866" s="1"/>
      <c r="DHA866" s="1"/>
      <c r="DHB866" s="1"/>
      <c r="DHC866" s="1"/>
      <c r="DHD866" s="1"/>
      <c r="DHE866" s="1"/>
      <c r="DHF866" s="1"/>
      <c r="DHG866" s="1"/>
      <c r="DHH866" s="1"/>
      <c r="DHI866" s="1"/>
      <c r="DHJ866" s="1"/>
      <c r="DHK866" s="1"/>
      <c r="DHL866" s="1"/>
      <c r="DHM866" s="1"/>
      <c r="DHN866" s="1"/>
      <c r="DHO866" s="1"/>
      <c r="DHP866" s="1"/>
      <c r="DHQ866" s="1"/>
      <c r="DHR866" s="1"/>
      <c r="DHS866" s="1"/>
      <c r="DHT866" s="1"/>
      <c r="DHU866" s="1"/>
      <c r="DHV866" s="1"/>
      <c r="DHW866" s="1"/>
      <c r="DHX866" s="1"/>
      <c r="DHY866" s="1"/>
      <c r="DHZ866" s="1"/>
      <c r="DIA866" s="1"/>
      <c r="DIB866" s="1"/>
      <c r="DIC866" s="1"/>
      <c r="DID866" s="1"/>
      <c r="DIE866" s="1"/>
      <c r="DIF866" s="1"/>
      <c r="DIG866" s="1"/>
      <c r="DIH866" s="1"/>
      <c r="DII866" s="1"/>
      <c r="DIJ866" s="1"/>
      <c r="DIK866" s="1"/>
      <c r="DIL866" s="1"/>
      <c r="DIM866" s="1"/>
      <c r="DIN866" s="1"/>
      <c r="DIO866" s="1"/>
      <c r="DIP866" s="1"/>
      <c r="DIQ866" s="1"/>
      <c r="DIR866" s="1"/>
      <c r="DIS866" s="1"/>
      <c r="DIT866" s="1"/>
      <c r="DIU866" s="1"/>
      <c r="DIV866" s="1"/>
      <c r="DIW866" s="1"/>
      <c r="DIX866" s="1"/>
      <c r="DIY866" s="1"/>
      <c r="DIZ866" s="1"/>
      <c r="DJA866" s="1"/>
      <c r="DJB866" s="1"/>
      <c r="DJC866" s="1"/>
      <c r="DJD866" s="1"/>
      <c r="DJE866" s="1"/>
      <c r="DJF866" s="1"/>
      <c r="DJG866" s="1"/>
      <c r="DJH866" s="1"/>
      <c r="DJI866" s="1"/>
      <c r="DJJ866" s="1"/>
      <c r="DJK866" s="1"/>
      <c r="DJL866" s="1"/>
      <c r="DJM866" s="1"/>
      <c r="DJN866" s="1"/>
      <c r="DJO866" s="1"/>
      <c r="DJP866" s="1"/>
      <c r="DJQ866" s="1"/>
      <c r="DJR866" s="1"/>
      <c r="DJS866" s="1"/>
      <c r="DJT866" s="1"/>
      <c r="DJU866" s="1"/>
      <c r="DJV866" s="1"/>
      <c r="DJW866" s="1"/>
      <c r="DJX866" s="1"/>
      <c r="DJY866" s="1"/>
      <c r="DJZ866" s="1"/>
      <c r="DKA866" s="1"/>
      <c r="DKB866" s="1"/>
      <c r="DKC866" s="1"/>
      <c r="DKD866" s="1"/>
      <c r="DKE866" s="1"/>
      <c r="DKF866" s="1"/>
      <c r="DKG866" s="1"/>
      <c r="DKH866" s="1"/>
      <c r="DKI866" s="1"/>
      <c r="DKJ866" s="1"/>
      <c r="DKK866" s="1"/>
      <c r="DKL866" s="1"/>
      <c r="DKM866" s="1"/>
      <c r="DKN866" s="1"/>
      <c r="DKO866" s="1"/>
      <c r="DKP866" s="1"/>
      <c r="DKQ866" s="1"/>
      <c r="DKR866" s="1"/>
      <c r="DKS866" s="1"/>
      <c r="DKT866" s="1"/>
      <c r="DKU866" s="1"/>
      <c r="DKV866" s="1"/>
      <c r="DKW866" s="1"/>
      <c r="DKX866" s="1"/>
      <c r="DKY866" s="1"/>
      <c r="DKZ866" s="1"/>
      <c r="DLA866" s="1"/>
      <c r="DLB866" s="1"/>
      <c r="DLC866" s="1"/>
      <c r="DLD866" s="1"/>
      <c r="DLE866" s="1"/>
      <c r="DLF866" s="1"/>
      <c r="DLG866" s="1"/>
      <c r="DLH866" s="1"/>
      <c r="DLI866" s="1"/>
      <c r="DLJ866" s="1"/>
      <c r="DLK866" s="1"/>
      <c r="DLL866" s="1"/>
      <c r="DLM866" s="1"/>
      <c r="DLN866" s="1"/>
      <c r="DLO866" s="1"/>
      <c r="DLP866" s="1"/>
      <c r="DLQ866" s="1"/>
      <c r="DLR866" s="1"/>
      <c r="DLS866" s="1"/>
      <c r="DLT866" s="1"/>
      <c r="DLU866" s="1"/>
      <c r="DLV866" s="1"/>
      <c r="DLW866" s="1"/>
      <c r="DLX866" s="1"/>
      <c r="DLY866" s="1"/>
      <c r="DLZ866" s="1"/>
      <c r="DMA866" s="1"/>
      <c r="DMB866" s="1"/>
      <c r="DMC866" s="1"/>
      <c r="DMD866" s="1"/>
      <c r="DME866" s="1"/>
      <c r="DMF866" s="1"/>
      <c r="DMG866" s="1"/>
      <c r="DMH866" s="1"/>
      <c r="DMI866" s="1"/>
      <c r="DMJ866" s="1"/>
      <c r="DMK866" s="1"/>
      <c r="DML866" s="1"/>
      <c r="DMM866" s="1"/>
      <c r="DMN866" s="1"/>
      <c r="DMO866" s="1"/>
      <c r="DMP866" s="1"/>
      <c r="DMQ866" s="1"/>
      <c r="DMR866" s="1"/>
      <c r="DMS866" s="1"/>
      <c r="DMT866" s="1"/>
      <c r="DMU866" s="1"/>
      <c r="DMV866" s="1"/>
      <c r="DMW866" s="1"/>
      <c r="DMX866" s="1"/>
      <c r="DMY866" s="1"/>
      <c r="DMZ866" s="1"/>
      <c r="DNA866" s="1"/>
      <c r="DNB866" s="1"/>
      <c r="DNC866" s="1"/>
      <c r="DND866" s="1"/>
      <c r="DNE866" s="1"/>
      <c r="DNF866" s="1"/>
      <c r="DNG866" s="1"/>
      <c r="DNH866" s="1"/>
      <c r="DNI866" s="1"/>
      <c r="DNJ866" s="1"/>
      <c r="DNK866" s="1"/>
      <c r="DNL866" s="1"/>
      <c r="DNM866" s="1"/>
      <c r="DNN866" s="1"/>
      <c r="DNO866" s="1"/>
      <c r="DNP866" s="1"/>
      <c r="DNQ866" s="1"/>
      <c r="DNR866" s="1"/>
      <c r="DNS866" s="1"/>
      <c r="DNT866" s="1"/>
      <c r="DNU866" s="1"/>
      <c r="DNV866" s="1"/>
      <c r="DNW866" s="1"/>
      <c r="DNX866" s="1"/>
      <c r="DNY866" s="1"/>
      <c r="DNZ866" s="1"/>
      <c r="DOA866" s="1"/>
      <c r="DOB866" s="1"/>
      <c r="DOC866" s="1"/>
      <c r="DOD866" s="1"/>
      <c r="DOE866" s="1"/>
      <c r="DOF866" s="1"/>
      <c r="DOG866" s="1"/>
      <c r="DOH866" s="1"/>
      <c r="DOI866" s="1"/>
      <c r="DOJ866" s="1"/>
      <c r="DOK866" s="1"/>
      <c r="DOL866" s="1"/>
      <c r="DOM866" s="1"/>
      <c r="DON866" s="1"/>
      <c r="DOO866" s="1"/>
      <c r="DOP866" s="1"/>
      <c r="DOQ866" s="1"/>
      <c r="DOR866" s="1"/>
      <c r="DOS866" s="1"/>
      <c r="DOT866" s="1"/>
      <c r="DOU866" s="1"/>
      <c r="DOV866" s="1"/>
      <c r="DOW866" s="1"/>
      <c r="DOX866" s="1"/>
      <c r="DOY866" s="1"/>
      <c r="DOZ866" s="1"/>
      <c r="DPA866" s="1"/>
      <c r="DPB866" s="1"/>
      <c r="DPC866" s="1"/>
      <c r="DPD866" s="1"/>
      <c r="DPE866" s="1"/>
      <c r="DPF866" s="1"/>
      <c r="DPG866" s="1"/>
      <c r="DPH866" s="1"/>
      <c r="DPI866" s="1"/>
      <c r="DPJ866" s="1"/>
      <c r="DPK866" s="1"/>
      <c r="DPL866" s="1"/>
      <c r="DPM866" s="1"/>
      <c r="DPN866" s="1"/>
      <c r="DPO866" s="1"/>
      <c r="DPP866" s="1"/>
      <c r="DPQ866" s="1"/>
      <c r="DPR866" s="1"/>
      <c r="DPS866" s="1"/>
      <c r="DPT866" s="1"/>
      <c r="DPU866" s="1"/>
      <c r="DPV866" s="1"/>
      <c r="DPW866" s="1"/>
      <c r="DPX866" s="1"/>
      <c r="DPY866" s="1"/>
      <c r="DPZ866" s="1"/>
      <c r="DQA866" s="1"/>
      <c r="DQB866" s="1"/>
      <c r="DQC866" s="1"/>
      <c r="DQD866" s="1"/>
      <c r="DQE866" s="1"/>
      <c r="DQF866" s="1"/>
      <c r="DQG866" s="1"/>
      <c r="DQH866" s="1"/>
      <c r="DQI866" s="1"/>
      <c r="DQJ866" s="1"/>
      <c r="DQK866" s="1"/>
      <c r="DQL866" s="1"/>
      <c r="DQM866" s="1"/>
      <c r="DQN866" s="1"/>
      <c r="DQO866" s="1"/>
      <c r="DQP866" s="1"/>
      <c r="DQQ866" s="1"/>
      <c r="DQR866" s="1"/>
      <c r="DQS866" s="1"/>
      <c r="DQT866" s="1"/>
      <c r="DQU866" s="1"/>
      <c r="DQV866" s="1"/>
      <c r="DQW866" s="1"/>
      <c r="DQX866" s="1"/>
      <c r="DQY866" s="1"/>
      <c r="DQZ866" s="1"/>
      <c r="DRA866" s="1"/>
      <c r="DRB866" s="1"/>
      <c r="DRC866" s="1"/>
      <c r="DRD866" s="1"/>
      <c r="DRE866" s="1"/>
      <c r="DRF866" s="1"/>
      <c r="DRG866" s="1"/>
      <c r="DRH866" s="1"/>
      <c r="DRI866" s="1"/>
      <c r="DRJ866" s="1"/>
      <c r="DRK866" s="1"/>
      <c r="DRL866" s="1"/>
      <c r="DRM866" s="1"/>
      <c r="DRN866" s="1"/>
      <c r="DRO866" s="1"/>
      <c r="DRP866" s="1"/>
      <c r="DRQ866" s="1"/>
      <c r="DRR866" s="1"/>
      <c r="DRS866" s="1"/>
      <c r="DRT866" s="1"/>
      <c r="DRU866" s="1"/>
      <c r="DRV866" s="1"/>
      <c r="DRW866" s="1"/>
      <c r="DRX866" s="1"/>
      <c r="DRY866" s="1"/>
      <c r="DRZ866" s="1"/>
      <c r="DSA866" s="1"/>
      <c r="DSB866" s="1"/>
      <c r="DSC866" s="1"/>
      <c r="DSD866" s="1"/>
      <c r="DSE866" s="1"/>
      <c r="DSF866" s="1"/>
      <c r="DSG866" s="1"/>
      <c r="DSH866" s="1"/>
      <c r="DSI866" s="1"/>
      <c r="DSJ866" s="1"/>
      <c r="DSK866" s="1"/>
      <c r="DSL866" s="1"/>
      <c r="DSM866" s="1"/>
      <c r="DSN866" s="1"/>
      <c r="DSO866" s="1"/>
      <c r="DSP866" s="1"/>
      <c r="DSQ866" s="1"/>
      <c r="DSR866" s="1"/>
      <c r="DSS866" s="1"/>
      <c r="DST866" s="1"/>
      <c r="DSU866" s="1"/>
      <c r="DSV866" s="1"/>
      <c r="DSW866" s="1"/>
      <c r="DSX866" s="1"/>
      <c r="DSY866" s="1"/>
      <c r="DSZ866" s="1"/>
      <c r="DTA866" s="1"/>
      <c r="DTB866" s="1"/>
      <c r="DTC866" s="1"/>
      <c r="DTD866" s="1"/>
      <c r="DTE866" s="1"/>
      <c r="DTF866" s="1"/>
      <c r="DTG866" s="1"/>
      <c r="DTH866" s="1"/>
      <c r="DTI866" s="1"/>
      <c r="DTJ866" s="1"/>
      <c r="DTK866" s="1"/>
      <c r="DTL866" s="1"/>
      <c r="DTM866" s="1"/>
      <c r="DTN866" s="1"/>
      <c r="DTO866" s="1"/>
      <c r="DTP866" s="1"/>
      <c r="DTQ866" s="1"/>
      <c r="DTR866" s="1"/>
      <c r="DTS866" s="1"/>
      <c r="DTT866" s="1"/>
      <c r="DTU866" s="1"/>
      <c r="DTV866" s="1"/>
      <c r="DTW866" s="1"/>
      <c r="DTX866" s="1"/>
      <c r="DTY866" s="1"/>
      <c r="DTZ866" s="1"/>
      <c r="DUA866" s="1"/>
      <c r="DUB866" s="1"/>
      <c r="DUC866" s="1"/>
      <c r="DUD866" s="1"/>
      <c r="DUE866" s="1"/>
      <c r="DUF866" s="1"/>
      <c r="DUG866" s="1"/>
      <c r="DUH866" s="1"/>
      <c r="DUI866" s="1"/>
      <c r="DUJ866" s="1"/>
      <c r="DUK866" s="1"/>
      <c r="DUL866" s="1"/>
      <c r="DUM866" s="1"/>
      <c r="DUN866" s="1"/>
      <c r="DUO866" s="1"/>
      <c r="DUP866" s="1"/>
      <c r="DUQ866" s="1"/>
      <c r="DUR866" s="1"/>
      <c r="DUS866" s="1"/>
      <c r="DUT866" s="1"/>
      <c r="DUU866" s="1"/>
      <c r="DUV866" s="1"/>
      <c r="DUW866" s="1"/>
      <c r="DUX866" s="1"/>
      <c r="DUY866" s="1"/>
      <c r="DUZ866" s="1"/>
      <c r="DVA866" s="1"/>
      <c r="DVB866" s="1"/>
      <c r="DVC866" s="1"/>
      <c r="DVD866" s="1"/>
      <c r="DVE866" s="1"/>
      <c r="DVF866" s="1"/>
      <c r="DVG866" s="1"/>
      <c r="DVH866" s="1"/>
      <c r="DVI866" s="1"/>
      <c r="DVJ866" s="1"/>
      <c r="DVK866" s="1"/>
      <c r="DVL866" s="1"/>
      <c r="DVM866" s="1"/>
      <c r="DVN866" s="1"/>
      <c r="DVO866" s="1"/>
      <c r="DVP866" s="1"/>
      <c r="DVQ866" s="1"/>
      <c r="DVR866" s="1"/>
      <c r="DVS866" s="1"/>
      <c r="DVT866" s="1"/>
      <c r="DVU866" s="1"/>
      <c r="DVV866" s="1"/>
      <c r="DVW866" s="1"/>
      <c r="DVX866" s="1"/>
      <c r="DVY866" s="1"/>
      <c r="DVZ866" s="1"/>
      <c r="DWA866" s="1"/>
      <c r="DWB866" s="1"/>
      <c r="DWC866" s="1"/>
      <c r="DWD866" s="1"/>
      <c r="DWE866" s="1"/>
      <c r="DWF866" s="1"/>
      <c r="DWG866" s="1"/>
      <c r="DWH866" s="1"/>
      <c r="DWI866" s="1"/>
      <c r="DWJ866" s="1"/>
      <c r="DWK866" s="1"/>
      <c r="DWL866" s="1"/>
      <c r="DWM866" s="1"/>
      <c r="DWN866" s="1"/>
      <c r="DWO866" s="1"/>
      <c r="DWP866" s="1"/>
      <c r="DWQ866" s="1"/>
      <c r="DWR866" s="1"/>
      <c r="DWS866" s="1"/>
      <c r="DWT866" s="1"/>
      <c r="DWU866" s="1"/>
      <c r="DWV866" s="1"/>
      <c r="DWW866" s="1"/>
      <c r="DWX866" s="1"/>
      <c r="DWY866" s="1"/>
      <c r="DWZ866" s="1"/>
      <c r="DXA866" s="1"/>
      <c r="DXB866" s="1"/>
      <c r="DXC866" s="1"/>
      <c r="DXD866" s="1"/>
      <c r="DXE866" s="1"/>
      <c r="DXF866" s="1"/>
      <c r="DXG866" s="1"/>
      <c r="DXH866" s="1"/>
      <c r="DXI866" s="1"/>
      <c r="DXJ866" s="1"/>
      <c r="DXK866" s="1"/>
      <c r="DXL866" s="1"/>
      <c r="DXM866" s="1"/>
      <c r="DXN866" s="1"/>
      <c r="DXO866" s="1"/>
      <c r="DXP866" s="1"/>
      <c r="DXQ866" s="1"/>
      <c r="DXR866" s="1"/>
      <c r="DXS866" s="1"/>
      <c r="DXT866" s="1"/>
      <c r="DXU866" s="1"/>
      <c r="DXV866" s="1"/>
      <c r="DXW866" s="1"/>
      <c r="DXX866" s="1"/>
      <c r="DXY866" s="1"/>
      <c r="DXZ866" s="1"/>
      <c r="DYA866" s="1"/>
      <c r="DYB866" s="1"/>
      <c r="DYC866" s="1"/>
      <c r="DYD866" s="1"/>
      <c r="DYE866" s="1"/>
      <c r="DYF866" s="1"/>
      <c r="DYG866" s="1"/>
      <c r="DYH866" s="1"/>
      <c r="DYI866" s="1"/>
      <c r="DYJ866" s="1"/>
      <c r="DYK866" s="1"/>
      <c r="DYL866" s="1"/>
      <c r="DYM866" s="1"/>
      <c r="DYN866" s="1"/>
      <c r="DYO866" s="1"/>
      <c r="DYP866" s="1"/>
      <c r="DYQ866" s="1"/>
      <c r="DYR866" s="1"/>
      <c r="DYS866" s="1"/>
      <c r="DYT866" s="1"/>
      <c r="DYU866" s="1"/>
      <c r="DYV866" s="1"/>
      <c r="DYW866" s="1"/>
      <c r="DYX866" s="1"/>
      <c r="DYY866" s="1"/>
      <c r="DYZ866" s="1"/>
      <c r="DZA866" s="1"/>
      <c r="DZB866" s="1"/>
      <c r="DZC866" s="1"/>
      <c r="DZD866" s="1"/>
      <c r="DZE866" s="1"/>
      <c r="DZF866" s="1"/>
      <c r="DZG866" s="1"/>
      <c r="DZH866" s="1"/>
      <c r="DZI866" s="1"/>
      <c r="DZJ866" s="1"/>
      <c r="DZK866" s="1"/>
      <c r="DZL866" s="1"/>
      <c r="DZM866" s="1"/>
      <c r="DZN866" s="1"/>
      <c r="DZO866" s="1"/>
      <c r="DZP866" s="1"/>
      <c r="DZQ866" s="1"/>
      <c r="DZR866" s="1"/>
      <c r="DZS866" s="1"/>
      <c r="DZT866" s="1"/>
      <c r="DZU866" s="1"/>
      <c r="DZV866" s="1"/>
      <c r="DZW866" s="1"/>
      <c r="DZX866" s="1"/>
      <c r="DZY866" s="1"/>
      <c r="DZZ866" s="1"/>
      <c r="EAA866" s="1"/>
      <c r="EAB866" s="1"/>
      <c r="EAC866" s="1"/>
      <c r="EAD866" s="1"/>
      <c r="EAE866" s="1"/>
      <c r="EAF866" s="1"/>
      <c r="EAG866" s="1"/>
      <c r="EAH866" s="1"/>
      <c r="EAI866" s="1"/>
      <c r="EAJ866" s="1"/>
      <c r="EAK866" s="1"/>
      <c r="EAL866" s="1"/>
      <c r="EAM866" s="1"/>
      <c r="EAN866" s="1"/>
      <c r="EAO866" s="1"/>
      <c r="EAP866" s="1"/>
      <c r="EAQ866" s="1"/>
      <c r="EAR866" s="1"/>
      <c r="EAS866" s="1"/>
      <c r="EAT866" s="1"/>
      <c r="EAU866" s="1"/>
      <c r="EAV866" s="1"/>
      <c r="EAW866" s="1"/>
      <c r="EAX866" s="1"/>
      <c r="EAY866" s="1"/>
      <c r="EAZ866" s="1"/>
      <c r="EBA866" s="1"/>
      <c r="EBB866" s="1"/>
      <c r="EBC866" s="1"/>
      <c r="EBD866" s="1"/>
      <c r="EBE866" s="1"/>
      <c r="EBF866" s="1"/>
      <c r="EBG866" s="1"/>
      <c r="EBH866" s="1"/>
      <c r="EBI866" s="1"/>
      <c r="EBJ866" s="1"/>
      <c r="EBK866" s="1"/>
      <c r="EBL866" s="1"/>
      <c r="EBM866" s="1"/>
      <c r="EBN866" s="1"/>
      <c r="EBO866" s="1"/>
      <c r="EBP866" s="1"/>
      <c r="EBQ866" s="1"/>
      <c r="EBR866" s="1"/>
      <c r="EBS866" s="1"/>
      <c r="EBT866" s="1"/>
      <c r="EBU866" s="1"/>
      <c r="EBV866" s="1"/>
      <c r="EBW866" s="1"/>
      <c r="EBX866" s="1"/>
      <c r="EBY866" s="1"/>
      <c r="EBZ866" s="1"/>
      <c r="ECA866" s="1"/>
      <c r="ECB866" s="1"/>
      <c r="ECC866" s="1"/>
      <c r="ECD866" s="1"/>
      <c r="ECE866" s="1"/>
      <c r="ECF866" s="1"/>
      <c r="ECG866" s="1"/>
      <c r="ECH866" s="1"/>
      <c r="ECI866" s="1"/>
      <c r="ECJ866" s="1"/>
      <c r="ECK866" s="1"/>
      <c r="ECL866" s="1"/>
      <c r="ECM866" s="1"/>
      <c r="ECN866" s="1"/>
      <c r="ECO866" s="1"/>
      <c r="ECP866" s="1"/>
      <c r="ECQ866" s="1"/>
      <c r="ECR866" s="1"/>
      <c r="ECS866" s="1"/>
      <c r="ECT866" s="1"/>
      <c r="ECU866" s="1"/>
      <c r="ECV866" s="1"/>
      <c r="ECW866" s="1"/>
      <c r="ECX866" s="1"/>
      <c r="ECY866" s="1"/>
      <c r="ECZ866" s="1"/>
      <c r="EDA866" s="1"/>
      <c r="EDB866" s="1"/>
      <c r="EDC866" s="1"/>
      <c r="EDD866" s="1"/>
      <c r="EDE866" s="1"/>
      <c r="EDF866" s="1"/>
      <c r="EDG866" s="1"/>
      <c r="EDH866" s="1"/>
      <c r="EDI866" s="1"/>
      <c r="EDJ866" s="1"/>
      <c r="EDK866" s="1"/>
      <c r="EDL866" s="1"/>
      <c r="EDM866" s="1"/>
      <c r="EDN866" s="1"/>
      <c r="EDO866" s="1"/>
      <c r="EDP866" s="1"/>
      <c r="EDQ866" s="1"/>
      <c r="EDR866" s="1"/>
      <c r="EDS866" s="1"/>
      <c r="EDT866" s="1"/>
      <c r="EDU866" s="1"/>
      <c r="EDV866" s="1"/>
      <c r="EDW866" s="1"/>
      <c r="EDX866" s="1"/>
      <c r="EDY866" s="1"/>
      <c r="EDZ866" s="1"/>
      <c r="EEA866" s="1"/>
      <c r="EEB866" s="1"/>
      <c r="EEC866" s="1"/>
      <c r="EED866" s="1"/>
      <c r="EEE866" s="1"/>
      <c r="EEF866" s="1"/>
      <c r="EEG866" s="1"/>
      <c r="EEH866" s="1"/>
      <c r="EEI866" s="1"/>
      <c r="EEJ866" s="1"/>
      <c r="EEK866" s="1"/>
      <c r="EEL866" s="1"/>
      <c r="EEM866" s="1"/>
      <c r="EEN866" s="1"/>
      <c r="EEO866" s="1"/>
      <c r="EEP866" s="1"/>
      <c r="EEQ866" s="1"/>
      <c r="EER866" s="1"/>
      <c r="EES866" s="1"/>
      <c r="EET866" s="1"/>
      <c r="EEU866" s="1"/>
      <c r="EEV866" s="1"/>
      <c r="EEW866" s="1"/>
      <c r="EEX866" s="1"/>
      <c r="EEY866" s="1"/>
      <c r="EEZ866" s="1"/>
      <c r="EFA866" s="1"/>
      <c r="EFB866" s="1"/>
      <c r="EFC866" s="1"/>
      <c r="EFD866" s="1"/>
      <c r="EFE866" s="1"/>
      <c r="EFF866" s="1"/>
      <c r="EFG866" s="1"/>
      <c r="EFH866" s="1"/>
      <c r="EFI866" s="1"/>
      <c r="EFJ866" s="1"/>
      <c r="EFK866" s="1"/>
      <c r="EFL866" s="1"/>
      <c r="EFM866" s="1"/>
      <c r="EFN866" s="1"/>
      <c r="EFO866" s="1"/>
      <c r="EFP866" s="1"/>
      <c r="EFQ866" s="1"/>
      <c r="EFR866" s="1"/>
      <c r="EFS866" s="1"/>
      <c r="EFT866" s="1"/>
      <c r="EFU866" s="1"/>
      <c r="EFV866" s="1"/>
      <c r="EFW866" s="1"/>
      <c r="EFX866" s="1"/>
      <c r="EFY866" s="1"/>
      <c r="EFZ866" s="1"/>
      <c r="EGA866" s="1"/>
      <c r="EGB866" s="1"/>
      <c r="EGC866" s="1"/>
      <c r="EGD866" s="1"/>
      <c r="EGE866" s="1"/>
      <c r="EGF866" s="1"/>
      <c r="EGG866" s="1"/>
      <c r="EGH866" s="1"/>
      <c r="EGI866" s="1"/>
      <c r="EGJ866" s="1"/>
      <c r="EGK866" s="1"/>
      <c r="EGL866" s="1"/>
      <c r="EGM866" s="1"/>
      <c r="EGN866" s="1"/>
      <c r="EGO866" s="1"/>
      <c r="EGP866" s="1"/>
      <c r="EGQ866" s="1"/>
      <c r="EGR866" s="1"/>
      <c r="EGS866" s="1"/>
      <c r="EGT866" s="1"/>
      <c r="EGU866" s="1"/>
      <c r="EGV866" s="1"/>
      <c r="EGW866" s="1"/>
      <c r="EGX866" s="1"/>
      <c r="EGY866" s="1"/>
      <c r="EGZ866" s="1"/>
      <c r="EHA866" s="1"/>
      <c r="EHB866" s="1"/>
      <c r="EHC866" s="1"/>
      <c r="EHD866" s="1"/>
      <c r="EHE866" s="1"/>
      <c r="EHF866" s="1"/>
      <c r="EHG866" s="1"/>
      <c r="EHH866" s="1"/>
      <c r="EHI866" s="1"/>
      <c r="EHJ866" s="1"/>
      <c r="EHK866" s="1"/>
      <c r="EHL866" s="1"/>
      <c r="EHM866" s="1"/>
      <c r="EHN866" s="1"/>
      <c r="EHO866" s="1"/>
      <c r="EHP866" s="1"/>
      <c r="EHQ866" s="1"/>
      <c r="EHR866" s="1"/>
      <c r="EHS866" s="1"/>
      <c r="EHT866" s="1"/>
      <c r="EHU866" s="1"/>
      <c r="EHV866" s="1"/>
      <c r="EHW866" s="1"/>
      <c r="EHX866" s="1"/>
      <c r="EHY866" s="1"/>
      <c r="EHZ866" s="1"/>
      <c r="EIA866" s="1"/>
      <c r="EIB866" s="1"/>
      <c r="EIC866" s="1"/>
      <c r="EID866" s="1"/>
      <c r="EIE866" s="1"/>
      <c r="EIF866" s="1"/>
      <c r="EIG866" s="1"/>
      <c r="EIH866" s="1"/>
      <c r="EII866" s="1"/>
      <c r="EIJ866" s="1"/>
      <c r="EIK866" s="1"/>
      <c r="EIL866" s="1"/>
      <c r="EIM866" s="1"/>
      <c r="EIN866" s="1"/>
      <c r="EIO866" s="1"/>
      <c r="EIP866" s="1"/>
      <c r="EIQ866" s="1"/>
      <c r="EIR866" s="1"/>
      <c r="EIS866" s="1"/>
      <c r="EIT866" s="1"/>
      <c r="EIU866" s="1"/>
      <c r="EIV866" s="1"/>
      <c r="EIW866" s="1"/>
      <c r="EIX866" s="1"/>
      <c r="EIY866" s="1"/>
      <c r="EIZ866" s="1"/>
      <c r="EJA866" s="1"/>
      <c r="EJB866" s="1"/>
      <c r="EJC866" s="1"/>
      <c r="EJD866" s="1"/>
      <c r="EJE866" s="1"/>
      <c r="EJF866" s="1"/>
      <c r="EJG866" s="1"/>
      <c r="EJH866" s="1"/>
      <c r="EJI866" s="1"/>
      <c r="EJJ866" s="1"/>
      <c r="EJK866" s="1"/>
      <c r="EJL866" s="1"/>
      <c r="EJM866" s="1"/>
      <c r="EJN866" s="1"/>
      <c r="EJO866" s="1"/>
      <c r="EJP866" s="1"/>
      <c r="EJQ866" s="1"/>
      <c r="EJR866" s="1"/>
      <c r="EJS866" s="1"/>
      <c r="EJT866" s="1"/>
      <c r="EJU866" s="1"/>
      <c r="EJV866" s="1"/>
      <c r="EJW866" s="1"/>
      <c r="EJX866" s="1"/>
      <c r="EJY866" s="1"/>
      <c r="EJZ866" s="1"/>
      <c r="EKA866" s="1"/>
      <c r="EKB866" s="1"/>
      <c r="EKC866" s="1"/>
      <c r="EKD866" s="1"/>
      <c r="EKE866" s="1"/>
      <c r="EKF866" s="1"/>
      <c r="EKG866" s="1"/>
      <c r="EKH866" s="1"/>
      <c r="EKI866" s="1"/>
      <c r="EKJ866" s="1"/>
      <c r="EKK866" s="1"/>
      <c r="EKL866" s="1"/>
      <c r="EKM866" s="1"/>
      <c r="EKN866" s="1"/>
      <c r="EKO866" s="1"/>
      <c r="EKP866" s="1"/>
      <c r="EKQ866" s="1"/>
      <c r="EKR866" s="1"/>
      <c r="EKS866" s="1"/>
      <c r="EKT866" s="1"/>
      <c r="EKU866" s="1"/>
      <c r="EKV866" s="1"/>
      <c r="EKW866" s="1"/>
      <c r="EKX866" s="1"/>
      <c r="EKY866" s="1"/>
      <c r="EKZ866" s="1"/>
      <c r="ELA866" s="1"/>
      <c r="ELB866" s="1"/>
      <c r="ELC866" s="1"/>
      <c r="ELD866" s="1"/>
      <c r="ELE866" s="1"/>
      <c r="ELF866" s="1"/>
      <c r="ELG866" s="1"/>
      <c r="ELH866" s="1"/>
      <c r="ELI866" s="1"/>
      <c r="ELJ866" s="1"/>
      <c r="ELK866" s="1"/>
      <c r="ELL866" s="1"/>
      <c r="ELM866" s="1"/>
      <c r="ELN866" s="1"/>
      <c r="ELO866" s="1"/>
      <c r="ELP866" s="1"/>
      <c r="ELQ866" s="1"/>
      <c r="ELR866" s="1"/>
      <c r="ELS866" s="1"/>
      <c r="ELT866" s="1"/>
      <c r="ELU866" s="1"/>
      <c r="ELV866" s="1"/>
      <c r="ELW866" s="1"/>
      <c r="ELX866" s="1"/>
      <c r="ELY866" s="1"/>
      <c r="ELZ866" s="1"/>
      <c r="EMA866" s="1"/>
      <c r="EMB866" s="1"/>
      <c r="EMC866" s="1"/>
      <c r="EMD866" s="1"/>
      <c r="EME866" s="1"/>
      <c r="EMF866" s="1"/>
      <c r="EMG866" s="1"/>
      <c r="EMH866" s="1"/>
      <c r="EMI866" s="1"/>
      <c r="EMJ866" s="1"/>
      <c r="EMK866" s="1"/>
      <c r="EML866" s="1"/>
      <c r="EMM866" s="1"/>
      <c r="EMN866" s="1"/>
      <c r="EMO866" s="1"/>
      <c r="EMP866" s="1"/>
      <c r="EMQ866" s="1"/>
      <c r="EMR866" s="1"/>
      <c r="EMS866" s="1"/>
      <c r="EMT866" s="1"/>
      <c r="EMU866" s="1"/>
      <c r="EMV866" s="1"/>
      <c r="EMW866" s="1"/>
      <c r="EMX866" s="1"/>
      <c r="EMY866" s="1"/>
      <c r="EMZ866" s="1"/>
      <c r="ENA866" s="1"/>
      <c r="ENB866" s="1"/>
      <c r="ENC866" s="1"/>
      <c r="END866" s="1"/>
      <c r="ENE866" s="1"/>
      <c r="ENF866" s="1"/>
      <c r="ENG866" s="1"/>
      <c r="ENH866" s="1"/>
      <c r="ENI866" s="1"/>
      <c r="ENJ866" s="1"/>
      <c r="ENK866" s="1"/>
      <c r="ENL866" s="1"/>
      <c r="ENM866" s="1"/>
      <c r="ENN866" s="1"/>
      <c r="ENO866" s="1"/>
      <c r="ENP866" s="1"/>
      <c r="ENQ866" s="1"/>
      <c r="ENR866" s="1"/>
      <c r="ENS866" s="1"/>
      <c r="ENT866" s="1"/>
      <c r="ENU866" s="1"/>
      <c r="ENV866" s="1"/>
      <c r="ENW866" s="1"/>
      <c r="ENX866" s="1"/>
      <c r="ENY866" s="1"/>
      <c r="ENZ866" s="1"/>
      <c r="EOA866" s="1"/>
      <c r="EOB866" s="1"/>
      <c r="EOC866" s="1"/>
      <c r="EOD866" s="1"/>
      <c r="EOE866" s="1"/>
      <c r="EOF866" s="1"/>
      <c r="EOG866" s="1"/>
      <c r="EOH866" s="1"/>
      <c r="EOI866" s="1"/>
      <c r="EOJ866" s="1"/>
      <c r="EOK866" s="1"/>
      <c r="EOL866" s="1"/>
      <c r="EOM866" s="1"/>
      <c r="EON866" s="1"/>
      <c r="EOO866" s="1"/>
      <c r="EOP866" s="1"/>
      <c r="EOQ866" s="1"/>
      <c r="EOR866" s="1"/>
      <c r="EOS866" s="1"/>
      <c r="EOT866" s="1"/>
      <c r="EOU866" s="1"/>
      <c r="EOV866" s="1"/>
      <c r="EOW866" s="1"/>
      <c r="EOX866" s="1"/>
      <c r="EOY866" s="1"/>
      <c r="EOZ866" s="1"/>
      <c r="EPA866" s="1"/>
      <c r="EPB866" s="1"/>
      <c r="EPC866" s="1"/>
      <c r="EPD866" s="1"/>
      <c r="EPE866" s="1"/>
      <c r="EPF866" s="1"/>
      <c r="EPG866" s="1"/>
      <c r="EPH866" s="1"/>
      <c r="EPI866" s="1"/>
      <c r="EPJ866" s="1"/>
      <c r="EPK866" s="1"/>
      <c r="EPL866" s="1"/>
      <c r="EPM866" s="1"/>
      <c r="EPN866" s="1"/>
      <c r="EPO866" s="1"/>
      <c r="EPP866" s="1"/>
      <c r="EPQ866" s="1"/>
      <c r="EPR866" s="1"/>
      <c r="EPS866" s="1"/>
      <c r="EPT866" s="1"/>
      <c r="EPU866" s="1"/>
      <c r="EPV866" s="1"/>
      <c r="EPW866" s="1"/>
      <c r="EPX866" s="1"/>
      <c r="EPY866" s="1"/>
      <c r="EPZ866" s="1"/>
      <c r="EQA866" s="1"/>
      <c r="EQB866" s="1"/>
      <c r="EQC866" s="1"/>
      <c r="EQD866" s="1"/>
      <c r="EQE866" s="1"/>
      <c r="EQF866" s="1"/>
      <c r="EQG866" s="1"/>
      <c r="EQH866" s="1"/>
      <c r="EQI866" s="1"/>
      <c r="EQJ866" s="1"/>
      <c r="EQK866" s="1"/>
      <c r="EQL866" s="1"/>
      <c r="EQM866" s="1"/>
      <c r="EQN866" s="1"/>
      <c r="EQO866" s="1"/>
      <c r="EQP866" s="1"/>
      <c r="EQQ866" s="1"/>
      <c r="EQR866" s="1"/>
      <c r="EQS866" s="1"/>
      <c r="EQT866" s="1"/>
      <c r="EQU866" s="1"/>
      <c r="EQV866" s="1"/>
      <c r="EQW866" s="1"/>
      <c r="EQX866" s="1"/>
      <c r="EQY866" s="1"/>
      <c r="EQZ866" s="1"/>
      <c r="ERA866" s="1"/>
      <c r="ERB866" s="1"/>
      <c r="ERC866" s="1"/>
      <c r="ERD866" s="1"/>
      <c r="ERE866" s="1"/>
      <c r="ERF866" s="1"/>
      <c r="ERG866" s="1"/>
      <c r="ERH866" s="1"/>
      <c r="ERI866" s="1"/>
      <c r="ERJ866" s="1"/>
      <c r="ERK866" s="1"/>
      <c r="ERL866" s="1"/>
      <c r="ERM866" s="1"/>
      <c r="ERN866" s="1"/>
      <c r="ERO866" s="1"/>
      <c r="ERP866" s="1"/>
      <c r="ERQ866" s="1"/>
      <c r="ERR866" s="1"/>
      <c r="ERS866" s="1"/>
      <c r="ERT866" s="1"/>
      <c r="ERU866" s="1"/>
      <c r="ERV866" s="1"/>
      <c r="ERW866" s="1"/>
      <c r="ERX866" s="1"/>
      <c r="ERY866" s="1"/>
      <c r="ERZ866" s="1"/>
      <c r="ESA866" s="1"/>
      <c r="ESB866" s="1"/>
      <c r="ESC866" s="1"/>
      <c r="ESD866" s="1"/>
      <c r="ESE866" s="1"/>
      <c r="ESF866" s="1"/>
      <c r="ESG866" s="1"/>
      <c r="ESH866" s="1"/>
      <c r="ESI866" s="1"/>
      <c r="ESJ866" s="1"/>
      <c r="ESK866" s="1"/>
      <c r="ESL866" s="1"/>
      <c r="ESM866" s="1"/>
      <c r="ESN866" s="1"/>
      <c r="ESO866" s="1"/>
      <c r="ESP866" s="1"/>
      <c r="ESQ866" s="1"/>
      <c r="ESR866" s="1"/>
      <c r="ESS866" s="1"/>
      <c r="EST866" s="1"/>
      <c r="ESU866" s="1"/>
      <c r="ESV866" s="1"/>
      <c r="ESW866" s="1"/>
      <c r="ESX866" s="1"/>
      <c r="ESY866" s="1"/>
      <c r="ESZ866" s="1"/>
      <c r="ETA866" s="1"/>
      <c r="ETB866" s="1"/>
      <c r="ETC866" s="1"/>
      <c r="ETD866" s="1"/>
      <c r="ETE866" s="1"/>
      <c r="ETF866" s="1"/>
      <c r="ETG866" s="1"/>
      <c r="ETH866" s="1"/>
      <c r="ETI866" s="1"/>
      <c r="ETJ866" s="1"/>
      <c r="ETK866" s="1"/>
      <c r="ETL866" s="1"/>
      <c r="ETM866" s="1"/>
      <c r="ETN866" s="1"/>
      <c r="ETO866" s="1"/>
      <c r="ETP866" s="1"/>
      <c r="ETQ866" s="1"/>
      <c r="ETR866" s="1"/>
      <c r="ETS866" s="1"/>
      <c r="ETT866" s="1"/>
      <c r="ETU866" s="1"/>
      <c r="ETV866" s="1"/>
      <c r="ETW866" s="1"/>
      <c r="ETX866" s="1"/>
      <c r="ETY866" s="1"/>
      <c r="ETZ866" s="1"/>
      <c r="EUA866" s="1"/>
      <c r="EUB866" s="1"/>
      <c r="EUC866" s="1"/>
      <c r="EUD866" s="1"/>
      <c r="EUE866" s="1"/>
      <c r="EUF866" s="1"/>
      <c r="EUG866" s="1"/>
      <c r="EUH866" s="1"/>
      <c r="EUI866" s="1"/>
      <c r="EUJ866" s="1"/>
      <c r="EUK866" s="1"/>
      <c r="EUL866" s="1"/>
      <c r="EUM866" s="1"/>
      <c r="EUN866" s="1"/>
      <c r="EUO866" s="1"/>
      <c r="EUP866" s="1"/>
      <c r="EUQ866" s="1"/>
      <c r="EUR866" s="1"/>
      <c r="EUS866" s="1"/>
      <c r="EUT866" s="1"/>
      <c r="EUU866" s="1"/>
      <c r="EUV866" s="1"/>
      <c r="EUW866" s="1"/>
      <c r="EUX866" s="1"/>
      <c r="EUY866" s="1"/>
      <c r="EUZ866" s="1"/>
      <c r="EVA866" s="1"/>
      <c r="EVB866" s="1"/>
      <c r="EVC866" s="1"/>
      <c r="EVD866" s="1"/>
      <c r="EVE866" s="1"/>
      <c r="EVF866" s="1"/>
      <c r="EVG866" s="1"/>
      <c r="EVH866" s="1"/>
      <c r="EVI866" s="1"/>
      <c r="EVJ866" s="1"/>
      <c r="EVK866" s="1"/>
      <c r="EVL866" s="1"/>
      <c r="EVM866" s="1"/>
      <c r="EVN866" s="1"/>
      <c r="EVO866" s="1"/>
      <c r="EVP866" s="1"/>
      <c r="EVQ866" s="1"/>
      <c r="EVR866" s="1"/>
      <c r="EVS866" s="1"/>
      <c r="EVT866" s="1"/>
      <c r="EVU866" s="1"/>
      <c r="EVV866" s="1"/>
      <c r="EVW866" s="1"/>
      <c r="EVX866" s="1"/>
      <c r="EVY866" s="1"/>
      <c r="EVZ866" s="1"/>
      <c r="EWA866" s="1"/>
      <c r="EWB866" s="1"/>
      <c r="EWC866" s="1"/>
      <c r="EWD866" s="1"/>
      <c r="EWE866" s="1"/>
      <c r="EWF866" s="1"/>
      <c r="EWG866" s="1"/>
      <c r="EWH866" s="1"/>
      <c r="EWI866" s="1"/>
      <c r="EWJ866" s="1"/>
      <c r="EWK866" s="1"/>
      <c r="EWL866" s="1"/>
      <c r="EWM866" s="1"/>
      <c r="EWN866" s="1"/>
      <c r="EWO866" s="1"/>
      <c r="EWP866" s="1"/>
      <c r="EWQ866" s="1"/>
      <c r="EWR866" s="1"/>
      <c r="EWS866" s="1"/>
      <c r="EWT866" s="1"/>
      <c r="EWU866" s="1"/>
      <c r="EWV866" s="1"/>
      <c r="EWW866" s="1"/>
      <c r="EWX866" s="1"/>
      <c r="EWY866" s="1"/>
      <c r="EWZ866" s="1"/>
      <c r="EXA866" s="1"/>
      <c r="EXB866" s="1"/>
      <c r="EXC866" s="1"/>
      <c r="EXD866" s="1"/>
      <c r="EXE866" s="1"/>
      <c r="EXF866" s="1"/>
      <c r="EXG866" s="1"/>
      <c r="EXH866" s="1"/>
      <c r="EXI866" s="1"/>
      <c r="EXJ866" s="1"/>
      <c r="EXK866" s="1"/>
      <c r="EXL866" s="1"/>
      <c r="EXM866" s="1"/>
      <c r="EXN866" s="1"/>
      <c r="EXO866" s="1"/>
      <c r="EXP866" s="1"/>
      <c r="EXQ866" s="1"/>
      <c r="EXR866" s="1"/>
      <c r="EXS866" s="1"/>
      <c r="EXT866" s="1"/>
      <c r="EXU866" s="1"/>
      <c r="EXV866" s="1"/>
      <c r="EXW866" s="1"/>
      <c r="EXX866" s="1"/>
      <c r="EXY866" s="1"/>
      <c r="EXZ866" s="1"/>
      <c r="EYA866" s="1"/>
      <c r="EYB866" s="1"/>
      <c r="EYC866" s="1"/>
      <c r="EYD866" s="1"/>
      <c r="EYE866" s="1"/>
      <c r="EYF866" s="1"/>
      <c r="EYG866" s="1"/>
      <c r="EYH866" s="1"/>
      <c r="EYI866" s="1"/>
      <c r="EYJ866" s="1"/>
      <c r="EYK866" s="1"/>
      <c r="EYL866" s="1"/>
      <c r="EYM866" s="1"/>
      <c r="EYN866" s="1"/>
      <c r="EYO866" s="1"/>
      <c r="EYP866" s="1"/>
      <c r="EYQ866" s="1"/>
      <c r="EYR866" s="1"/>
      <c r="EYS866" s="1"/>
      <c r="EYT866" s="1"/>
      <c r="EYU866" s="1"/>
      <c r="EYV866" s="1"/>
      <c r="EYW866" s="1"/>
      <c r="EYX866" s="1"/>
      <c r="EYY866" s="1"/>
      <c r="EYZ866" s="1"/>
      <c r="EZA866" s="1"/>
      <c r="EZB866" s="1"/>
      <c r="EZC866" s="1"/>
      <c r="EZD866" s="1"/>
      <c r="EZE866" s="1"/>
      <c r="EZF866" s="1"/>
      <c r="EZG866" s="1"/>
      <c r="EZH866" s="1"/>
      <c r="EZI866" s="1"/>
      <c r="EZJ866" s="1"/>
      <c r="EZK866" s="1"/>
      <c r="EZL866" s="1"/>
      <c r="EZM866" s="1"/>
      <c r="EZN866" s="1"/>
      <c r="EZO866" s="1"/>
      <c r="EZP866" s="1"/>
      <c r="EZQ866" s="1"/>
      <c r="EZR866" s="1"/>
      <c r="EZS866" s="1"/>
      <c r="EZT866" s="1"/>
      <c r="EZU866" s="1"/>
      <c r="EZV866" s="1"/>
      <c r="EZW866" s="1"/>
      <c r="EZX866" s="1"/>
      <c r="EZY866" s="1"/>
      <c r="EZZ866" s="1"/>
      <c r="FAA866" s="1"/>
      <c r="FAB866" s="1"/>
      <c r="FAC866" s="1"/>
      <c r="FAD866" s="1"/>
      <c r="FAE866" s="1"/>
      <c r="FAF866" s="1"/>
      <c r="FAG866" s="1"/>
      <c r="FAH866" s="1"/>
      <c r="FAI866" s="1"/>
      <c r="FAJ866" s="1"/>
      <c r="FAK866" s="1"/>
      <c r="FAL866" s="1"/>
      <c r="FAM866" s="1"/>
      <c r="FAN866" s="1"/>
      <c r="FAO866" s="1"/>
      <c r="FAP866" s="1"/>
      <c r="FAQ866" s="1"/>
      <c r="FAR866" s="1"/>
      <c r="FAS866" s="1"/>
      <c r="FAT866" s="1"/>
      <c r="FAU866" s="1"/>
      <c r="FAV866" s="1"/>
      <c r="FAW866" s="1"/>
      <c r="FAX866" s="1"/>
      <c r="FAY866" s="1"/>
      <c r="FAZ866" s="1"/>
      <c r="FBA866" s="1"/>
      <c r="FBB866" s="1"/>
      <c r="FBC866" s="1"/>
      <c r="FBD866" s="1"/>
      <c r="FBE866" s="1"/>
      <c r="FBF866" s="1"/>
      <c r="FBG866" s="1"/>
      <c r="FBH866" s="1"/>
      <c r="FBI866" s="1"/>
      <c r="FBJ866" s="1"/>
      <c r="FBK866" s="1"/>
      <c r="FBL866" s="1"/>
      <c r="FBM866" s="1"/>
      <c r="FBN866" s="1"/>
      <c r="FBO866" s="1"/>
      <c r="FBP866" s="1"/>
      <c r="FBQ866" s="1"/>
      <c r="FBR866" s="1"/>
      <c r="FBS866" s="1"/>
      <c r="FBT866" s="1"/>
      <c r="FBU866" s="1"/>
      <c r="FBV866" s="1"/>
      <c r="FBW866" s="1"/>
      <c r="FBX866" s="1"/>
      <c r="FBY866" s="1"/>
      <c r="FBZ866" s="1"/>
      <c r="FCA866" s="1"/>
      <c r="FCB866" s="1"/>
      <c r="FCC866" s="1"/>
      <c r="FCD866" s="1"/>
      <c r="FCE866" s="1"/>
      <c r="FCF866" s="1"/>
      <c r="FCG866" s="1"/>
      <c r="FCH866" s="1"/>
      <c r="FCI866" s="1"/>
      <c r="FCJ866" s="1"/>
      <c r="FCK866" s="1"/>
      <c r="FCL866" s="1"/>
      <c r="FCM866" s="1"/>
      <c r="FCN866" s="1"/>
      <c r="FCO866" s="1"/>
      <c r="FCP866" s="1"/>
      <c r="FCQ866" s="1"/>
      <c r="FCR866" s="1"/>
      <c r="FCS866" s="1"/>
      <c r="FCT866" s="1"/>
      <c r="FCU866" s="1"/>
      <c r="FCV866" s="1"/>
      <c r="FCW866" s="1"/>
      <c r="FCX866" s="1"/>
      <c r="FCY866" s="1"/>
      <c r="FCZ866" s="1"/>
      <c r="FDA866" s="1"/>
      <c r="FDB866" s="1"/>
      <c r="FDC866" s="1"/>
      <c r="FDD866" s="1"/>
      <c r="FDE866" s="1"/>
      <c r="FDF866" s="1"/>
      <c r="FDG866" s="1"/>
      <c r="FDH866" s="1"/>
      <c r="FDI866" s="1"/>
      <c r="FDJ866" s="1"/>
      <c r="FDK866" s="1"/>
      <c r="FDL866" s="1"/>
      <c r="FDM866" s="1"/>
      <c r="FDN866" s="1"/>
      <c r="FDO866" s="1"/>
      <c r="FDP866" s="1"/>
      <c r="FDQ866" s="1"/>
      <c r="FDR866" s="1"/>
      <c r="FDS866" s="1"/>
      <c r="FDT866" s="1"/>
      <c r="FDU866" s="1"/>
      <c r="FDV866" s="1"/>
      <c r="FDW866" s="1"/>
      <c r="FDX866" s="1"/>
      <c r="FDY866" s="1"/>
      <c r="FDZ866" s="1"/>
      <c r="FEA866" s="1"/>
      <c r="FEB866" s="1"/>
      <c r="FEC866" s="1"/>
      <c r="FED866" s="1"/>
      <c r="FEE866" s="1"/>
      <c r="FEF866" s="1"/>
      <c r="FEG866" s="1"/>
      <c r="FEH866" s="1"/>
      <c r="FEI866" s="1"/>
      <c r="FEJ866" s="1"/>
      <c r="FEK866" s="1"/>
      <c r="FEL866" s="1"/>
      <c r="FEM866" s="1"/>
      <c r="FEN866" s="1"/>
      <c r="FEO866" s="1"/>
      <c r="FEP866" s="1"/>
      <c r="FEQ866" s="1"/>
      <c r="FER866" s="1"/>
      <c r="FES866" s="1"/>
      <c r="FET866" s="1"/>
      <c r="FEU866" s="1"/>
      <c r="FEV866" s="1"/>
      <c r="FEW866" s="1"/>
      <c r="FEX866" s="1"/>
      <c r="FEY866" s="1"/>
      <c r="FEZ866" s="1"/>
      <c r="FFA866" s="1"/>
      <c r="FFB866" s="1"/>
      <c r="FFC866" s="1"/>
      <c r="FFD866" s="1"/>
      <c r="FFE866" s="1"/>
      <c r="FFF866" s="1"/>
      <c r="FFG866" s="1"/>
      <c r="FFH866" s="1"/>
      <c r="FFI866" s="1"/>
      <c r="FFJ866" s="1"/>
      <c r="FFK866" s="1"/>
      <c r="FFL866" s="1"/>
      <c r="FFM866" s="1"/>
      <c r="FFN866" s="1"/>
      <c r="FFO866" s="1"/>
      <c r="FFP866" s="1"/>
      <c r="FFQ866" s="1"/>
      <c r="FFR866" s="1"/>
      <c r="FFS866" s="1"/>
      <c r="FFT866" s="1"/>
      <c r="FFU866" s="1"/>
      <c r="FFV866" s="1"/>
      <c r="FFW866" s="1"/>
      <c r="FFX866" s="1"/>
      <c r="FFY866" s="1"/>
      <c r="FFZ866" s="1"/>
      <c r="FGA866" s="1"/>
      <c r="FGB866" s="1"/>
      <c r="FGC866" s="1"/>
      <c r="FGD866" s="1"/>
      <c r="FGE866" s="1"/>
      <c r="FGF866" s="1"/>
      <c r="FGG866" s="1"/>
      <c r="FGH866" s="1"/>
      <c r="FGI866" s="1"/>
      <c r="FGJ866" s="1"/>
      <c r="FGK866" s="1"/>
      <c r="FGL866" s="1"/>
      <c r="FGM866" s="1"/>
      <c r="FGN866" s="1"/>
      <c r="FGO866" s="1"/>
      <c r="FGP866" s="1"/>
      <c r="FGQ866" s="1"/>
      <c r="FGR866" s="1"/>
      <c r="FGS866" s="1"/>
      <c r="FGT866" s="1"/>
      <c r="FGU866" s="1"/>
      <c r="FGV866" s="1"/>
      <c r="FGW866" s="1"/>
      <c r="FGX866" s="1"/>
      <c r="FGY866" s="1"/>
      <c r="FGZ866" s="1"/>
      <c r="FHA866" s="1"/>
      <c r="FHB866" s="1"/>
      <c r="FHC866" s="1"/>
      <c r="FHD866" s="1"/>
      <c r="FHE866" s="1"/>
      <c r="FHF866" s="1"/>
      <c r="FHG866" s="1"/>
      <c r="FHH866" s="1"/>
      <c r="FHI866" s="1"/>
      <c r="FHJ866" s="1"/>
      <c r="FHK866" s="1"/>
      <c r="FHL866" s="1"/>
      <c r="FHM866" s="1"/>
      <c r="FHN866" s="1"/>
      <c r="FHO866" s="1"/>
      <c r="FHP866" s="1"/>
      <c r="FHQ866" s="1"/>
      <c r="FHR866" s="1"/>
      <c r="FHS866" s="1"/>
      <c r="FHT866" s="1"/>
      <c r="FHU866" s="1"/>
      <c r="FHV866" s="1"/>
      <c r="FHW866" s="1"/>
      <c r="FHX866" s="1"/>
      <c r="FHY866" s="1"/>
      <c r="FHZ866" s="1"/>
      <c r="FIA866" s="1"/>
      <c r="FIB866" s="1"/>
      <c r="FIC866" s="1"/>
      <c r="FID866" s="1"/>
      <c r="FIE866" s="1"/>
      <c r="FIF866" s="1"/>
      <c r="FIG866" s="1"/>
      <c r="FIH866" s="1"/>
      <c r="FII866" s="1"/>
      <c r="FIJ866" s="1"/>
      <c r="FIK866" s="1"/>
      <c r="FIL866" s="1"/>
      <c r="FIM866" s="1"/>
      <c r="FIN866" s="1"/>
      <c r="FIO866" s="1"/>
      <c r="FIP866" s="1"/>
      <c r="FIQ866" s="1"/>
      <c r="FIR866" s="1"/>
      <c r="FIS866" s="1"/>
      <c r="FIT866" s="1"/>
      <c r="FIU866" s="1"/>
      <c r="FIV866" s="1"/>
      <c r="FIW866" s="1"/>
      <c r="FIX866" s="1"/>
      <c r="FIY866" s="1"/>
      <c r="FIZ866" s="1"/>
      <c r="FJA866" s="1"/>
      <c r="FJB866" s="1"/>
      <c r="FJC866" s="1"/>
      <c r="FJD866" s="1"/>
      <c r="FJE866" s="1"/>
      <c r="FJF866" s="1"/>
      <c r="FJG866" s="1"/>
      <c r="FJH866" s="1"/>
      <c r="FJI866" s="1"/>
      <c r="FJJ866" s="1"/>
      <c r="FJK866" s="1"/>
      <c r="FJL866" s="1"/>
      <c r="FJM866" s="1"/>
      <c r="FJN866" s="1"/>
      <c r="FJO866" s="1"/>
      <c r="FJP866" s="1"/>
      <c r="FJQ866" s="1"/>
      <c r="FJR866" s="1"/>
      <c r="FJS866" s="1"/>
      <c r="FJT866" s="1"/>
      <c r="FJU866" s="1"/>
      <c r="FJV866" s="1"/>
      <c r="FJW866" s="1"/>
      <c r="FJX866" s="1"/>
      <c r="FJY866" s="1"/>
      <c r="FJZ866" s="1"/>
      <c r="FKA866" s="1"/>
      <c r="FKB866" s="1"/>
      <c r="FKC866" s="1"/>
      <c r="FKD866" s="1"/>
      <c r="FKE866" s="1"/>
      <c r="FKF866" s="1"/>
      <c r="FKG866" s="1"/>
      <c r="FKH866" s="1"/>
      <c r="FKI866" s="1"/>
      <c r="FKJ866" s="1"/>
      <c r="FKK866" s="1"/>
      <c r="FKL866" s="1"/>
      <c r="FKM866" s="1"/>
      <c r="FKN866" s="1"/>
      <c r="FKO866" s="1"/>
      <c r="FKP866" s="1"/>
      <c r="FKQ866" s="1"/>
      <c r="FKR866" s="1"/>
      <c r="FKS866" s="1"/>
      <c r="FKT866" s="1"/>
      <c r="FKU866" s="1"/>
      <c r="FKV866" s="1"/>
      <c r="FKW866" s="1"/>
      <c r="FKX866" s="1"/>
      <c r="FKY866" s="1"/>
      <c r="FKZ866" s="1"/>
      <c r="FLA866" s="1"/>
      <c r="FLB866" s="1"/>
      <c r="FLC866" s="1"/>
      <c r="FLD866" s="1"/>
      <c r="FLE866" s="1"/>
      <c r="FLF866" s="1"/>
      <c r="FLG866" s="1"/>
      <c r="FLH866" s="1"/>
      <c r="FLI866" s="1"/>
      <c r="FLJ866" s="1"/>
      <c r="FLK866" s="1"/>
      <c r="FLL866" s="1"/>
      <c r="FLM866" s="1"/>
      <c r="FLN866" s="1"/>
      <c r="FLO866" s="1"/>
      <c r="FLP866" s="1"/>
      <c r="FLQ866" s="1"/>
      <c r="FLR866" s="1"/>
      <c r="FLS866" s="1"/>
      <c r="FLT866" s="1"/>
      <c r="FLU866" s="1"/>
      <c r="FLV866" s="1"/>
      <c r="FLW866" s="1"/>
      <c r="FLX866" s="1"/>
      <c r="FLY866" s="1"/>
      <c r="FLZ866" s="1"/>
      <c r="FMA866" s="1"/>
      <c r="FMB866" s="1"/>
      <c r="FMC866" s="1"/>
      <c r="FMD866" s="1"/>
      <c r="FME866" s="1"/>
      <c r="FMF866" s="1"/>
      <c r="FMG866" s="1"/>
      <c r="FMH866" s="1"/>
      <c r="FMI866" s="1"/>
      <c r="FMJ866" s="1"/>
      <c r="FMK866" s="1"/>
      <c r="FML866" s="1"/>
      <c r="FMM866" s="1"/>
      <c r="FMN866" s="1"/>
      <c r="FMO866" s="1"/>
      <c r="FMP866" s="1"/>
      <c r="FMQ866" s="1"/>
      <c r="FMR866" s="1"/>
      <c r="FMS866" s="1"/>
      <c r="FMT866" s="1"/>
      <c r="FMU866" s="1"/>
      <c r="FMV866" s="1"/>
      <c r="FMW866" s="1"/>
      <c r="FMX866" s="1"/>
      <c r="FMY866" s="1"/>
      <c r="FMZ866" s="1"/>
      <c r="FNA866" s="1"/>
      <c r="FNB866" s="1"/>
      <c r="FNC866" s="1"/>
      <c r="FND866" s="1"/>
      <c r="FNE866" s="1"/>
      <c r="FNF866" s="1"/>
      <c r="FNG866" s="1"/>
      <c r="FNH866" s="1"/>
      <c r="FNI866" s="1"/>
      <c r="FNJ866" s="1"/>
      <c r="FNK866" s="1"/>
      <c r="FNL866" s="1"/>
      <c r="FNM866" s="1"/>
      <c r="FNN866" s="1"/>
      <c r="FNO866" s="1"/>
      <c r="FNP866" s="1"/>
      <c r="FNQ866" s="1"/>
      <c r="FNR866" s="1"/>
      <c r="FNS866" s="1"/>
      <c r="FNT866" s="1"/>
      <c r="FNU866" s="1"/>
      <c r="FNV866" s="1"/>
      <c r="FNW866" s="1"/>
      <c r="FNX866" s="1"/>
      <c r="FNY866" s="1"/>
      <c r="FNZ866" s="1"/>
      <c r="FOA866" s="1"/>
      <c r="FOB866" s="1"/>
      <c r="FOC866" s="1"/>
      <c r="FOD866" s="1"/>
      <c r="FOE866" s="1"/>
      <c r="FOF866" s="1"/>
      <c r="FOG866" s="1"/>
      <c r="FOH866" s="1"/>
      <c r="FOI866" s="1"/>
      <c r="FOJ866" s="1"/>
      <c r="FOK866" s="1"/>
      <c r="FOL866" s="1"/>
      <c r="FOM866" s="1"/>
      <c r="FON866" s="1"/>
      <c r="FOO866" s="1"/>
      <c r="FOP866" s="1"/>
      <c r="FOQ866" s="1"/>
      <c r="FOR866" s="1"/>
      <c r="FOS866" s="1"/>
      <c r="FOT866" s="1"/>
      <c r="FOU866" s="1"/>
      <c r="FOV866" s="1"/>
      <c r="FOW866" s="1"/>
      <c r="FOX866" s="1"/>
      <c r="FOY866" s="1"/>
      <c r="FOZ866" s="1"/>
      <c r="FPA866" s="1"/>
      <c r="FPB866" s="1"/>
      <c r="FPC866" s="1"/>
      <c r="FPD866" s="1"/>
      <c r="FPE866" s="1"/>
      <c r="FPF866" s="1"/>
      <c r="FPG866" s="1"/>
      <c r="FPH866" s="1"/>
      <c r="FPI866" s="1"/>
      <c r="FPJ866" s="1"/>
      <c r="FPK866" s="1"/>
      <c r="FPL866" s="1"/>
      <c r="FPM866" s="1"/>
      <c r="FPN866" s="1"/>
      <c r="FPO866" s="1"/>
      <c r="FPP866" s="1"/>
      <c r="FPQ866" s="1"/>
      <c r="FPR866" s="1"/>
      <c r="FPS866" s="1"/>
      <c r="FPT866" s="1"/>
      <c r="FPU866" s="1"/>
      <c r="FPV866" s="1"/>
      <c r="FPW866" s="1"/>
      <c r="FPX866" s="1"/>
      <c r="FPY866" s="1"/>
      <c r="FPZ866" s="1"/>
      <c r="FQA866" s="1"/>
      <c r="FQB866" s="1"/>
      <c r="FQC866" s="1"/>
      <c r="FQD866" s="1"/>
      <c r="FQE866" s="1"/>
      <c r="FQF866" s="1"/>
      <c r="FQG866" s="1"/>
      <c r="FQH866" s="1"/>
      <c r="FQI866" s="1"/>
      <c r="FQJ866" s="1"/>
      <c r="FQK866" s="1"/>
      <c r="FQL866" s="1"/>
      <c r="FQM866" s="1"/>
      <c r="FQN866" s="1"/>
      <c r="FQO866" s="1"/>
      <c r="FQP866" s="1"/>
      <c r="FQQ866" s="1"/>
      <c r="FQR866" s="1"/>
      <c r="FQS866" s="1"/>
      <c r="FQT866" s="1"/>
      <c r="FQU866" s="1"/>
      <c r="FQV866" s="1"/>
      <c r="FQW866" s="1"/>
      <c r="FQX866" s="1"/>
      <c r="FQY866" s="1"/>
      <c r="FQZ866" s="1"/>
      <c r="FRA866" s="1"/>
      <c r="FRB866" s="1"/>
      <c r="FRC866" s="1"/>
      <c r="FRD866" s="1"/>
      <c r="FRE866" s="1"/>
      <c r="FRF866" s="1"/>
      <c r="FRG866" s="1"/>
      <c r="FRH866" s="1"/>
      <c r="FRI866" s="1"/>
      <c r="FRJ866" s="1"/>
      <c r="FRK866" s="1"/>
      <c r="FRL866" s="1"/>
      <c r="FRM866" s="1"/>
      <c r="FRN866" s="1"/>
      <c r="FRO866" s="1"/>
      <c r="FRP866" s="1"/>
      <c r="FRQ866" s="1"/>
      <c r="FRR866" s="1"/>
      <c r="FRS866" s="1"/>
      <c r="FRT866" s="1"/>
      <c r="FRU866" s="1"/>
      <c r="FRV866" s="1"/>
      <c r="FRW866" s="1"/>
      <c r="FRX866" s="1"/>
      <c r="FRY866" s="1"/>
      <c r="FRZ866" s="1"/>
      <c r="FSA866" s="1"/>
      <c r="FSB866" s="1"/>
      <c r="FSC866" s="1"/>
      <c r="FSD866" s="1"/>
      <c r="FSE866" s="1"/>
      <c r="FSF866" s="1"/>
      <c r="FSG866" s="1"/>
      <c r="FSH866" s="1"/>
      <c r="FSI866" s="1"/>
      <c r="FSJ866" s="1"/>
      <c r="FSK866" s="1"/>
      <c r="FSL866" s="1"/>
      <c r="FSM866" s="1"/>
      <c r="FSN866" s="1"/>
      <c r="FSO866" s="1"/>
      <c r="FSP866" s="1"/>
      <c r="FSQ866" s="1"/>
      <c r="FSR866" s="1"/>
      <c r="FSS866" s="1"/>
      <c r="FST866" s="1"/>
      <c r="FSU866" s="1"/>
      <c r="FSV866" s="1"/>
      <c r="FSW866" s="1"/>
      <c r="FSX866" s="1"/>
      <c r="FSY866" s="1"/>
      <c r="FSZ866" s="1"/>
      <c r="FTA866" s="1"/>
      <c r="FTB866" s="1"/>
      <c r="FTC866" s="1"/>
      <c r="FTD866" s="1"/>
      <c r="FTE866" s="1"/>
      <c r="FTF866" s="1"/>
      <c r="FTG866" s="1"/>
      <c r="FTH866" s="1"/>
      <c r="FTI866" s="1"/>
      <c r="FTJ866" s="1"/>
      <c r="FTK866" s="1"/>
      <c r="FTL866" s="1"/>
      <c r="FTM866" s="1"/>
      <c r="FTN866" s="1"/>
      <c r="FTO866" s="1"/>
      <c r="FTP866" s="1"/>
      <c r="FTQ866" s="1"/>
      <c r="FTR866" s="1"/>
      <c r="FTS866" s="1"/>
      <c r="FTT866" s="1"/>
      <c r="FTU866" s="1"/>
      <c r="FTV866" s="1"/>
      <c r="FTW866" s="1"/>
      <c r="FTX866" s="1"/>
      <c r="FTY866" s="1"/>
      <c r="FTZ866" s="1"/>
      <c r="FUA866" s="1"/>
      <c r="FUB866" s="1"/>
      <c r="FUC866" s="1"/>
      <c r="FUD866" s="1"/>
      <c r="FUE866" s="1"/>
      <c r="FUF866" s="1"/>
      <c r="FUG866" s="1"/>
      <c r="FUH866" s="1"/>
      <c r="FUI866" s="1"/>
      <c r="FUJ866" s="1"/>
      <c r="FUK866" s="1"/>
      <c r="FUL866" s="1"/>
      <c r="FUM866" s="1"/>
      <c r="FUN866" s="1"/>
      <c r="FUO866" s="1"/>
      <c r="FUP866" s="1"/>
      <c r="FUQ866" s="1"/>
      <c r="FUR866" s="1"/>
      <c r="FUS866" s="1"/>
      <c r="FUT866" s="1"/>
      <c r="FUU866" s="1"/>
      <c r="FUV866" s="1"/>
      <c r="FUW866" s="1"/>
      <c r="FUX866" s="1"/>
      <c r="FUY866" s="1"/>
      <c r="FUZ866" s="1"/>
      <c r="FVA866" s="1"/>
      <c r="FVB866" s="1"/>
      <c r="FVC866" s="1"/>
      <c r="FVD866" s="1"/>
      <c r="FVE866" s="1"/>
      <c r="FVF866" s="1"/>
      <c r="FVG866" s="1"/>
      <c r="FVH866" s="1"/>
      <c r="FVI866" s="1"/>
      <c r="FVJ866" s="1"/>
      <c r="FVK866" s="1"/>
      <c r="FVL866" s="1"/>
      <c r="FVM866" s="1"/>
      <c r="FVN866" s="1"/>
      <c r="FVO866" s="1"/>
      <c r="FVP866" s="1"/>
      <c r="FVQ866" s="1"/>
      <c r="FVR866" s="1"/>
      <c r="FVS866" s="1"/>
      <c r="FVT866" s="1"/>
      <c r="FVU866" s="1"/>
      <c r="FVV866" s="1"/>
      <c r="FVW866" s="1"/>
      <c r="FVX866" s="1"/>
      <c r="FVY866" s="1"/>
      <c r="FVZ866" s="1"/>
      <c r="FWA866" s="1"/>
      <c r="FWB866" s="1"/>
      <c r="FWC866" s="1"/>
      <c r="FWD866" s="1"/>
      <c r="FWE866" s="1"/>
      <c r="FWF866" s="1"/>
      <c r="FWG866" s="1"/>
      <c r="FWH866" s="1"/>
      <c r="FWI866" s="1"/>
      <c r="FWJ866" s="1"/>
      <c r="FWK866" s="1"/>
      <c r="FWL866" s="1"/>
      <c r="FWM866" s="1"/>
      <c r="FWN866" s="1"/>
      <c r="FWO866" s="1"/>
      <c r="FWP866" s="1"/>
      <c r="FWQ866" s="1"/>
      <c r="FWR866" s="1"/>
      <c r="FWS866" s="1"/>
      <c r="FWT866" s="1"/>
      <c r="FWU866" s="1"/>
      <c r="FWV866" s="1"/>
      <c r="FWW866" s="1"/>
      <c r="FWX866" s="1"/>
      <c r="FWY866" s="1"/>
      <c r="FWZ866" s="1"/>
      <c r="FXA866" s="1"/>
      <c r="FXB866" s="1"/>
      <c r="FXC866" s="1"/>
      <c r="FXD866" s="1"/>
      <c r="FXE866" s="1"/>
      <c r="FXF866" s="1"/>
      <c r="FXG866" s="1"/>
      <c r="FXH866" s="1"/>
      <c r="FXI866" s="1"/>
      <c r="FXJ866" s="1"/>
      <c r="FXK866" s="1"/>
      <c r="FXL866" s="1"/>
      <c r="FXM866" s="1"/>
      <c r="FXN866" s="1"/>
      <c r="FXO866" s="1"/>
      <c r="FXP866" s="1"/>
      <c r="FXQ866" s="1"/>
      <c r="FXR866" s="1"/>
      <c r="FXS866" s="1"/>
      <c r="FXT866" s="1"/>
      <c r="FXU866" s="1"/>
      <c r="FXV866" s="1"/>
      <c r="FXW866" s="1"/>
      <c r="FXX866" s="1"/>
      <c r="FXY866" s="1"/>
      <c r="FXZ866" s="1"/>
      <c r="FYA866" s="1"/>
      <c r="FYB866" s="1"/>
      <c r="FYC866" s="1"/>
      <c r="FYD866" s="1"/>
      <c r="FYE866" s="1"/>
      <c r="FYF866" s="1"/>
      <c r="FYG866" s="1"/>
      <c r="FYH866" s="1"/>
      <c r="FYI866" s="1"/>
      <c r="FYJ866" s="1"/>
      <c r="FYK866" s="1"/>
      <c r="FYL866" s="1"/>
      <c r="FYM866" s="1"/>
      <c r="FYN866" s="1"/>
      <c r="FYO866" s="1"/>
      <c r="FYP866" s="1"/>
      <c r="FYQ866" s="1"/>
      <c r="FYR866" s="1"/>
      <c r="FYS866" s="1"/>
      <c r="FYT866" s="1"/>
      <c r="FYU866" s="1"/>
      <c r="FYV866" s="1"/>
      <c r="FYW866" s="1"/>
      <c r="FYX866" s="1"/>
      <c r="FYY866" s="1"/>
      <c r="FYZ866" s="1"/>
      <c r="FZA866" s="1"/>
      <c r="FZB866" s="1"/>
      <c r="FZC866" s="1"/>
      <c r="FZD866" s="1"/>
      <c r="FZE866" s="1"/>
      <c r="FZF866" s="1"/>
      <c r="FZG866" s="1"/>
      <c r="FZH866" s="1"/>
      <c r="FZI866" s="1"/>
      <c r="FZJ866" s="1"/>
      <c r="FZK866" s="1"/>
      <c r="FZL866" s="1"/>
      <c r="FZM866" s="1"/>
      <c r="FZN866" s="1"/>
      <c r="FZO866" s="1"/>
      <c r="FZP866" s="1"/>
      <c r="FZQ866" s="1"/>
      <c r="FZR866" s="1"/>
      <c r="FZS866" s="1"/>
      <c r="FZT866" s="1"/>
      <c r="FZU866" s="1"/>
      <c r="FZV866" s="1"/>
      <c r="FZW866" s="1"/>
      <c r="FZX866" s="1"/>
      <c r="FZY866" s="1"/>
      <c r="FZZ866" s="1"/>
      <c r="GAA866" s="1"/>
      <c r="GAB866" s="1"/>
      <c r="GAC866" s="1"/>
      <c r="GAD866" s="1"/>
      <c r="GAE866" s="1"/>
      <c r="GAF866" s="1"/>
      <c r="GAG866" s="1"/>
      <c r="GAH866" s="1"/>
      <c r="GAI866" s="1"/>
      <c r="GAJ866" s="1"/>
      <c r="GAK866" s="1"/>
      <c r="GAL866" s="1"/>
      <c r="GAM866" s="1"/>
      <c r="GAN866" s="1"/>
      <c r="GAO866" s="1"/>
      <c r="GAP866" s="1"/>
      <c r="GAQ866" s="1"/>
      <c r="GAR866" s="1"/>
      <c r="GAS866" s="1"/>
      <c r="GAT866" s="1"/>
      <c r="GAU866" s="1"/>
      <c r="GAV866" s="1"/>
      <c r="GAW866" s="1"/>
      <c r="GAX866" s="1"/>
      <c r="GAY866" s="1"/>
      <c r="GAZ866" s="1"/>
      <c r="GBA866" s="1"/>
      <c r="GBB866" s="1"/>
      <c r="GBC866" s="1"/>
      <c r="GBD866" s="1"/>
      <c r="GBE866" s="1"/>
      <c r="GBF866" s="1"/>
      <c r="GBG866" s="1"/>
      <c r="GBH866" s="1"/>
      <c r="GBI866" s="1"/>
      <c r="GBJ866" s="1"/>
      <c r="GBK866" s="1"/>
      <c r="GBL866" s="1"/>
      <c r="GBM866" s="1"/>
      <c r="GBN866" s="1"/>
      <c r="GBO866" s="1"/>
      <c r="GBP866" s="1"/>
      <c r="GBQ866" s="1"/>
      <c r="GBR866" s="1"/>
      <c r="GBS866" s="1"/>
      <c r="GBT866" s="1"/>
      <c r="GBU866" s="1"/>
      <c r="GBV866" s="1"/>
      <c r="GBW866" s="1"/>
      <c r="GBX866" s="1"/>
      <c r="GBY866" s="1"/>
      <c r="GBZ866" s="1"/>
      <c r="GCA866" s="1"/>
      <c r="GCB866" s="1"/>
      <c r="GCC866" s="1"/>
      <c r="GCD866" s="1"/>
      <c r="GCE866" s="1"/>
      <c r="GCF866" s="1"/>
      <c r="GCG866" s="1"/>
      <c r="GCH866" s="1"/>
      <c r="GCI866" s="1"/>
      <c r="GCJ866" s="1"/>
      <c r="GCK866" s="1"/>
      <c r="GCL866" s="1"/>
      <c r="GCM866" s="1"/>
      <c r="GCN866" s="1"/>
      <c r="GCO866" s="1"/>
      <c r="GCP866" s="1"/>
      <c r="GCQ866" s="1"/>
      <c r="GCR866" s="1"/>
      <c r="GCS866" s="1"/>
      <c r="GCT866" s="1"/>
      <c r="GCU866" s="1"/>
      <c r="GCV866" s="1"/>
      <c r="GCW866" s="1"/>
      <c r="GCX866" s="1"/>
      <c r="GCY866" s="1"/>
      <c r="GCZ866" s="1"/>
      <c r="GDA866" s="1"/>
      <c r="GDB866" s="1"/>
      <c r="GDC866" s="1"/>
      <c r="GDD866" s="1"/>
      <c r="GDE866" s="1"/>
      <c r="GDF866" s="1"/>
      <c r="GDG866" s="1"/>
      <c r="GDH866" s="1"/>
      <c r="GDI866" s="1"/>
      <c r="GDJ866" s="1"/>
      <c r="GDK866" s="1"/>
      <c r="GDL866" s="1"/>
      <c r="GDM866" s="1"/>
      <c r="GDN866" s="1"/>
      <c r="GDO866" s="1"/>
      <c r="GDP866" s="1"/>
      <c r="GDQ866" s="1"/>
      <c r="GDR866" s="1"/>
      <c r="GDS866" s="1"/>
      <c r="GDT866" s="1"/>
      <c r="GDU866" s="1"/>
      <c r="GDV866" s="1"/>
      <c r="GDW866" s="1"/>
      <c r="GDX866" s="1"/>
      <c r="GDY866" s="1"/>
      <c r="GDZ866" s="1"/>
      <c r="GEA866" s="1"/>
      <c r="GEB866" s="1"/>
      <c r="GEC866" s="1"/>
      <c r="GED866" s="1"/>
      <c r="GEE866" s="1"/>
      <c r="GEF866" s="1"/>
      <c r="GEG866" s="1"/>
      <c r="GEH866" s="1"/>
      <c r="GEI866" s="1"/>
      <c r="GEJ866" s="1"/>
      <c r="GEK866" s="1"/>
      <c r="GEL866" s="1"/>
      <c r="GEM866" s="1"/>
      <c r="GEN866" s="1"/>
      <c r="GEO866" s="1"/>
      <c r="GEP866" s="1"/>
      <c r="GEQ866" s="1"/>
      <c r="GER866" s="1"/>
      <c r="GES866" s="1"/>
      <c r="GET866" s="1"/>
      <c r="GEU866" s="1"/>
      <c r="GEV866" s="1"/>
      <c r="GEW866" s="1"/>
      <c r="GEX866" s="1"/>
      <c r="GEY866" s="1"/>
      <c r="GEZ866" s="1"/>
      <c r="GFA866" s="1"/>
      <c r="GFB866" s="1"/>
      <c r="GFC866" s="1"/>
      <c r="GFD866" s="1"/>
      <c r="GFE866" s="1"/>
      <c r="GFF866" s="1"/>
      <c r="GFG866" s="1"/>
      <c r="GFH866" s="1"/>
      <c r="GFI866" s="1"/>
      <c r="GFJ866" s="1"/>
      <c r="GFK866" s="1"/>
      <c r="GFL866" s="1"/>
      <c r="GFM866" s="1"/>
      <c r="GFN866" s="1"/>
      <c r="GFO866" s="1"/>
      <c r="GFP866" s="1"/>
      <c r="GFQ866" s="1"/>
      <c r="GFR866" s="1"/>
      <c r="GFS866" s="1"/>
      <c r="GFT866" s="1"/>
      <c r="GFU866" s="1"/>
      <c r="GFV866" s="1"/>
      <c r="GFW866" s="1"/>
      <c r="GFX866" s="1"/>
      <c r="GFY866" s="1"/>
      <c r="GFZ866" s="1"/>
      <c r="GGA866" s="1"/>
      <c r="GGB866" s="1"/>
      <c r="GGC866" s="1"/>
      <c r="GGD866" s="1"/>
      <c r="GGE866" s="1"/>
      <c r="GGF866" s="1"/>
      <c r="GGG866" s="1"/>
      <c r="GGH866" s="1"/>
      <c r="GGI866" s="1"/>
      <c r="GGJ866" s="1"/>
      <c r="GGK866" s="1"/>
      <c r="GGL866" s="1"/>
      <c r="GGM866" s="1"/>
      <c r="GGN866" s="1"/>
      <c r="GGO866" s="1"/>
      <c r="GGP866" s="1"/>
      <c r="GGQ866" s="1"/>
      <c r="GGR866" s="1"/>
      <c r="GGS866" s="1"/>
      <c r="GGT866" s="1"/>
      <c r="GGU866" s="1"/>
      <c r="GGV866" s="1"/>
      <c r="GGW866" s="1"/>
      <c r="GGX866" s="1"/>
      <c r="GGY866" s="1"/>
      <c r="GGZ866" s="1"/>
      <c r="GHA866" s="1"/>
      <c r="GHB866" s="1"/>
      <c r="GHC866" s="1"/>
      <c r="GHD866" s="1"/>
      <c r="GHE866" s="1"/>
      <c r="GHF866" s="1"/>
      <c r="GHG866" s="1"/>
      <c r="GHH866" s="1"/>
      <c r="GHI866" s="1"/>
      <c r="GHJ866" s="1"/>
      <c r="GHK866" s="1"/>
      <c r="GHL866" s="1"/>
      <c r="GHM866" s="1"/>
      <c r="GHN866" s="1"/>
      <c r="GHO866" s="1"/>
      <c r="GHP866" s="1"/>
      <c r="GHQ866" s="1"/>
      <c r="GHR866" s="1"/>
      <c r="GHS866" s="1"/>
      <c r="GHT866" s="1"/>
      <c r="GHU866" s="1"/>
      <c r="GHV866" s="1"/>
      <c r="GHW866" s="1"/>
      <c r="GHX866" s="1"/>
      <c r="GHY866" s="1"/>
      <c r="GHZ866" s="1"/>
      <c r="GIA866" s="1"/>
      <c r="GIB866" s="1"/>
      <c r="GIC866" s="1"/>
      <c r="GID866" s="1"/>
      <c r="GIE866" s="1"/>
      <c r="GIF866" s="1"/>
      <c r="GIG866" s="1"/>
      <c r="GIH866" s="1"/>
      <c r="GII866" s="1"/>
      <c r="GIJ866" s="1"/>
      <c r="GIK866" s="1"/>
      <c r="GIL866" s="1"/>
      <c r="GIM866" s="1"/>
      <c r="GIN866" s="1"/>
      <c r="GIO866" s="1"/>
      <c r="GIP866" s="1"/>
      <c r="GIQ866" s="1"/>
      <c r="GIR866" s="1"/>
      <c r="GIS866" s="1"/>
      <c r="GIT866" s="1"/>
      <c r="GIU866" s="1"/>
      <c r="GIV866" s="1"/>
      <c r="GIW866" s="1"/>
      <c r="GIX866" s="1"/>
      <c r="GIY866" s="1"/>
      <c r="GIZ866" s="1"/>
      <c r="GJA866" s="1"/>
      <c r="GJB866" s="1"/>
      <c r="GJC866" s="1"/>
      <c r="GJD866" s="1"/>
      <c r="GJE866" s="1"/>
      <c r="GJF866" s="1"/>
      <c r="GJG866" s="1"/>
      <c r="GJH866" s="1"/>
      <c r="GJI866" s="1"/>
      <c r="GJJ866" s="1"/>
      <c r="GJK866" s="1"/>
      <c r="GJL866" s="1"/>
      <c r="GJM866" s="1"/>
      <c r="GJN866" s="1"/>
      <c r="GJO866" s="1"/>
      <c r="GJP866" s="1"/>
      <c r="GJQ866" s="1"/>
      <c r="GJR866" s="1"/>
      <c r="GJS866" s="1"/>
      <c r="GJT866" s="1"/>
      <c r="GJU866" s="1"/>
      <c r="GJV866" s="1"/>
      <c r="GJW866" s="1"/>
      <c r="GJX866" s="1"/>
      <c r="GJY866" s="1"/>
      <c r="GJZ866" s="1"/>
      <c r="GKA866" s="1"/>
      <c r="GKB866" s="1"/>
      <c r="GKC866" s="1"/>
      <c r="GKD866" s="1"/>
      <c r="GKE866" s="1"/>
      <c r="GKF866" s="1"/>
      <c r="GKG866" s="1"/>
      <c r="GKH866" s="1"/>
      <c r="GKI866" s="1"/>
      <c r="GKJ866" s="1"/>
      <c r="GKK866" s="1"/>
      <c r="GKL866" s="1"/>
      <c r="GKM866" s="1"/>
      <c r="GKN866" s="1"/>
      <c r="GKO866" s="1"/>
      <c r="GKP866" s="1"/>
      <c r="GKQ866" s="1"/>
      <c r="GKR866" s="1"/>
      <c r="GKS866" s="1"/>
      <c r="GKT866" s="1"/>
      <c r="GKU866" s="1"/>
      <c r="GKV866" s="1"/>
      <c r="GKW866" s="1"/>
      <c r="GKX866" s="1"/>
      <c r="GKY866" s="1"/>
      <c r="GKZ866" s="1"/>
      <c r="GLA866" s="1"/>
      <c r="GLB866" s="1"/>
      <c r="GLC866" s="1"/>
      <c r="GLD866" s="1"/>
      <c r="GLE866" s="1"/>
      <c r="GLF866" s="1"/>
      <c r="GLG866" s="1"/>
      <c r="GLH866" s="1"/>
      <c r="GLI866" s="1"/>
      <c r="GLJ866" s="1"/>
      <c r="GLK866" s="1"/>
      <c r="GLL866" s="1"/>
      <c r="GLM866" s="1"/>
      <c r="GLN866" s="1"/>
      <c r="GLO866" s="1"/>
      <c r="GLP866" s="1"/>
      <c r="GLQ866" s="1"/>
      <c r="GLR866" s="1"/>
      <c r="GLS866" s="1"/>
      <c r="GLT866" s="1"/>
      <c r="GLU866" s="1"/>
      <c r="GLV866" s="1"/>
      <c r="GLW866" s="1"/>
      <c r="GLX866" s="1"/>
      <c r="GLY866" s="1"/>
      <c r="GLZ866" s="1"/>
      <c r="GMA866" s="1"/>
      <c r="GMB866" s="1"/>
      <c r="GMC866" s="1"/>
      <c r="GMD866" s="1"/>
      <c r="GME866" s="1"/>
      <c r="GMF866" s="1"/>
      <c r="GMG866" s="1"/>
      <c r="GMH866" s="1"/>
      <c r="GMI866" s="1"/>
      <c r="GMJ866" s="1"/>
      <c r="GMK866" s="1"/>
      <c r="GML866" s="1"/>
      <c r="GMM866" s="1"/>
      <c r="GMN866" s="1"/>
      <c r="GMO866" s="1"/>
      <c r="GMP866" s="1"/>
      <c r="GMQ866" s="1"/>
      <c r="GMR866" s="1"/>
      <c r="GMS866" s="1"/>
      <c r="GMT866" s="1"/>
      <c r="GMU866" s="1"/>
      <c r="GMV866" s="1"/>
      <c r="GMW866" s="1"/>
      <c r="GMX866" s="1"/>
      <c r="GMY866" s="1"/>
      <c r="GMZ866" s="1"/>
      <c r="GNA866" s="1"/>
      <c r="GNB866" s="1"/>
      <c r="GNC866" s="1"/>
      <c r="GND866" s="1"/>
      <c r="GNE866" s="1"/>
      <c r="GNF866" s="1"/>
      <c r="GNG866" s="1"/>
      <c r="GNH866" s="1"/>
      <c r="GNI866" s="1"/>
      <c r="GNJ866" s="1"/>
      <c r="GNK866" s="1"/>
      <c r="GNL866" s="1"/>
      <c r="GNM866" s="1"/>
      <c r="GNN866" s="1"/>
      <c r="GNO866" s="1"/>
      <c r="GNP866" s="1"/>
      <c r="GNQ866" s="1"/>
      <c r="GNR866" s="1"/>
      <c r="GNS866" s="1"/>
      <c r="GNT866" s="1"/>
      <c r="GNU866" s="1"/>
      <c r="GNV866" s="1"/>
      <c r="GNW866" s="1"/>
      <c r="GNX866" s="1"/>
      <c r="GNY866" s="1"/>
      <c r="GNZ866" s="1"/>
      <c r="GOA866" s="1"/>
      <c r="GOB866" s="1"/>
      <c r="GOC866" s="1"/>
      <c r="GOD866" s="1"/>
      <c r="GOE866" s="1"/>
      <c r="GOF866" s="1"/>
      <c r="GOG866" s="1"/>
      <c r="GOH866" s="1"/>
      <c r="GOI866" s="1"/>
      <c r="GOJ866" s="1"/>
      <c r="GOK866" s="1"/>
      <c r="GOL866" s="1"/>
      <c r="GOM866" s="1"/>
      <c r="GON866" s="1"/>
      <c r="GOO866" s="1"/>
      <c r="GOP866" s="1"/>
      <c r="GOQ866" s="1"/>
      <c r="GOR866" s="1"/>
      <c r="GOS866" s="1"/>
      <c r="GOT866" s="1"/>
      <c r="GOU866" s="1"/>
      <c r="GOV866" s="1"/>
      <c r="GOW866" s="1"/>
      <c r="GOX866" s="1"/>
      <c r="GOY866" s="1"/>
      <c r="GOZ866" s="1"/>
      <c r="GPA866" s="1"/>
      <c r="GPB866" s="1"/>
      <c r="GPC866" s="1"/>
      <c r="GPD866" s="1"/>
      <c r="GPE866" s="1"/>
      <c r="GPF866" s="1"/>
      <c r="GPG866" s="1"/>
      <c r="GPH866" s="1"/>
      <c r="GPI866" s="1"/>
      <c r="GPJ866" s="1"/>
      <c r="GPK866" s="1"/>
      <c r="GPL866" s="1"/>
      <c r="GPM866" s="1"/>
      <c r="GPN866" s="1"/>
      <c r="GPO866" s="1"/>
      <c r="GPP866" s="1"/>
      <c r="GPQ866" s="1"/>
      <c r="GPR866" s="1"/>
      <c r="GPS866" s="1"/>
      <c r="GPT866" s="1"/>
      <c r="GPU866" s="1"/>
      <c r="GPV866" s="1"/>
      <c r="GPW866" s="1"/>
      <c r="GPX866" s="1"/>
      <c r="GPY866" s="1"/>
      <c r="GPZ866" s="1"/>
      <c r="GQA866" s="1"/>
      <c r="GQB866" s="1"/>
      <c r="GQC866" s="1"/>
      <c r="GQD866" s="1"/>
      <c r="GQE866" s="1"/>
      <c r="GQF866" s="1"/>
      <c r="GQG866" s="1"/>
      <c r="GQH866" s="1"/>
      <c r="GQI866" s="1"/>
      <c r="GQJ866" s="1"/>
      <c r="GQK866" s="1"/>
      <c r="GQL866" s="1"/>
      <c r="GQM866" s="1"/>
      <c r="GQN866" s="1"/>
      <c r="GQO866" s="1"/>
      <c r="GQP866" s="1"/>
      <c r="GQQ866" s="1"/>
      <c r="GQR866" s="1"/>
      <c r="GQS866" s="1"/>
      <c r="GQT866" s="1"/>
      <c r="GQU866" s="1"/>
      <c r="GQV866" s="1"/>
      <c r="GQW866" s="1"/>
      <c r="GQX866" s="1"/>
      <c r="GQY866" s="1"/>
      <c r="GQZ866" s="1"/>
      <c r="GRA866" s="1"/>
      <c r="GRB866" s="1"/>
      <c r="GRC866" s="1"/>
      <c r="GRD866" s="1"/>
      <c r="GRE866" s="1"/>
      <c r="GRF866" s="1"/>
      <c r="GRG866" s="1"/>
      <c r="GRH866" s="1"/>
      <c r="GRI866" s="1"/>
      <c r="GRJ866" s="1"/>
      <c r="GRK866" s="1"/>
      <c r="GRL866" s="1"/>
      <c r="GRM866" s="1"/>
      <c r="GRN866" s="1"/>
      <c r="GRO866" s="1"/>
      <c r="GRP866" s="1"/>
      <c r="GRQ866" s="1"/>
      <c r="GRR866" s="1"/>
      <c r="GRS866" s="1"/>
      <c r="GRT866" s="1"/>
      <c r="GRU866" s="1"/>
      <c r="GRV866" s="1"/>
      <c r="GRW866" s="1"/>
      <c r="GRX866" s="1"/>
      <c r="GRY866" s="1"/>
      <c r="GRZ866" s="1"/>
      <c r="GSA866" s="1"/>
      <c r="GSB866" s="1"/>
      <c r="GSC866" s="1"/>
      <c r="GSD866" s="1"/>
      <c r="GSE866" s="1"/>
      <c r="GSF866" s="1"/>
      <c r="GSG866" s="1"/>
      <c r="GSH866" s="1"/>
      <c r="GSI866" s="1"/>
      <c r="GSJ866" s="1"/>
      <c r="GSK866" s="1"/>
      <c r="GSL866" s="1"/>
      <c r="GSM866" s="1"/>
      <c r="GSN866" s="1"/>
      <c r="GSO866" s="1"/>
      <c r="GSP866" s="1"/>
      <c r="GSQ866" s="1"/>
      <c r="GSR866" s="1"/>
      <c r="GSS866" s="1"/>
      <c r="GST866" s="1"/>
      <c r="GSU866" s="1"/>
      <c r="GSV866" s="1"/>
      <c r="GSW866" s="1"/>
      <c r="GSX866" s="1"/>
      <c r="GSY866" s="1"/>
      <c r="GSZ866" s="1"/>
      <c r="GTA866" s="1"/>
      <c r="GTB866" s="1"/>
      <c r="GTC866" s="1"/>
      <c r="GTD866" s="1"/>
      <c r="GTE866" s="1"/>
      <c r="GTF866" s="1"/>
      <c r="GTG866" s="1"/>
      <c r="GTH866" s="1"/>
      <c r="GTI866" s="1"/>
      <c r="GTJ866" s="1"/>
      <c r="GTK866" s="1"/>
      <c r="GTL866" s="1"/>
      <c r="GTM866" s="1"/>
      <c r="GTN866" s="1"/>
      <c r="GTO866" s="1"/>
      <c r="GTP866" s="1"/>
      <c r="GTQ866" s="1"/>
      <c r="GTR866" s="1"/>
      <c r="GTS866" s="1"/>
      <c r="GTT866" s="1"/>
      <c r="GTU866" s="1"/>
      <c r="GTV866" s="1"/>
      <c r="GTW866" s="1"/>
      <c r="GTX866" s="1"/>
      <c r="GTY866" s="1"/>
      <c r="GTZ866" s="1"/>
      <c r="GUA866" s="1"/>
      <c r="GUB866" s="1"/>
      <c r="GUC866" s="1"/>
      <c r="GUD866" s="1"/>
      <c r="GUE866" s="1"/>
      <c r="GUF866" s="1"/>
      <c r="GUG866" s="1"/>
      <c r="GUH866" s="1"/>
      <c r="GUI866" s="1"/>
      <c r="GUJ866" s="1"/>
      <c r="GUK866" s="1"/>
      <c r="GUL866" s="1"/>
      <c r="GUM866" s="1"/>
      <c r="GUN866" s="1"/>
      <c r="GUO866" s="1"/>
      <c r="GUP866" s="1"/>
      <c r="GUQ866" s="1"/>
      <c r="GUR866" s="1"/>
      <c r="GUS866" s="1"/>
      <c r="GUT866" s="1"/>
      <c r="GUU866" s="1"/>
      <c r="GUV866" s="1"/>
      <c r="GUW866" s="1"/>
      <c r="GUX866" s="1"/>
      <c r="GUY866" s="1"/>
      <c r="GUZ866" s="1"/>
      <c r="GVA866" s="1"/>
      <c r="GVB866" s="1"/>
      <c r="GVC866" s="1"/>
      <c r="GVD866" s="1"/>
      <c r="GVE866" s="1"/>
      <c r="GVF866" s="1"/>
      <c r="GVG866" s="1"/>
      <c r="GVH866" s="1"/>
      <c r="GVI866" s="1"/>
      <c r="GVJ866" s="1"/>
      <c r="GVK866" s="1"/>
      <c r="GVL866" s="1"/>
      <c r="GVM866" s="1"/>
      <c r="GVN866" s="1"/>
      <c r="GVO866" s="1"/>
      <c r="GVP866" s="1"/>
      <c r="GVQ866" s="1"/>
      <c r="GVR866" s="1"/>
      <c r="GVS866" s="1"/>
      <c r="GVT866" s="1"/>
      <c r="GVU866" s="1"/>
      <c r="GVV866" s="1"/>
      <c r="GVW866" s="1"/>
      <c r="GVX866" s="1"/>
      <c r="GVY866" s="1"/>
      <c r="GVZ866" s="1"/>
      <c r="GWA866" s="1"/>
      <c r="GWB866" s="1"/>
      <c r="GWC866" s="1"/>
      <c r="GWD866" s="1"/>
      <c r="GWE866" s="1"/>
      <c r="GWF866" s="1"/>
      <c r="GWG866" s="1"/>
      <c r="GWH866" s="1"/>
      <c r="GWI866" s="1"/>
      <c r="GWJ866" s="1"/>
      <c r="GWK866" s="1"/>
      <c r="GWL866" s="1"/>
      <c r="GWM866" s="1"/>
      <c r="GWN866" s="1"/>
      <c r="GWO866" s="1"/>
      <c r="GWP866" s="1"/>
      <c r="GWQ866" s="1"/>
      <c r="GWR866" s="1"/>
      <c r="GWS866" s="1"/>
      <c r="GWT866" s="1"/>
      <c r="GWU866" s="1"/>
      <c r="GWV866" s="1"/>
      <c r="GWW866" s="1"/>
      <c r="GWX866" s="1"/>
      <c r="GWY866" s="1"/>
      <c r="GWZ866" s="1"/>
      <c r="GXA866" s="1"/>
      <c r="GXB866" s="1"/>
      <c r="GXC866" s="1"/>
      <c r="GXD866" s="1"/>
      <c r="GXE866" s="1"/>
      <c r="GXF866" s="1"/>
      <c r="GXG866" s="1"/>
      <c r="GXH866" s="1"/>
      <c r="GXI866" s="1"/>
      <c r="GXJ866" s="1"/>
      <c r="GXK866" s="1"/>
      <c r="GXL866" s="1"/>
      <c r="GXM866" s="1"/>
      <c r="GXN866" s="1"/>
      <c r="GXO866" s="1"/>
      <c r="GXP866" s="1"/>
      <c r="GXQ866" s="1"/>
      <c r="GXR866" s="1"/>
      <c r="GXS866" s="1"/>
      <c r="GXT866" s="1"/>
      <c r="GXU866" s="1"/>
      <c r="GXV866" s="1"/>
      <c r="GXW866" s="1"/>
      <c r="GXX866" s="1"/>
      <c r="GXY866" s="1"/>
      <c r="GXZ866" s="1"/>
      <c r="GYA866" s="1"/>
      <c r="GYB866" s="1"/>
      <c r="GYC866" s="1"/>
      <c r="GYD866" s="1"/>
      <c r="GYE866" s="1"/>
      <c r="GYF866" s="1"/>
      <c r="GYG866" s="1"/>
      <c r="GYH866" s="1"/>
      <c r="GYI866" s="1"/>
      <c r="GYJ866" s="1"/>
      <c r="GYK866" s="1"/>
      <c r="GYL866" s="1"/>
      <c r="GYM866" s="1"/>
      <c r="GYN866" s="1"/>
      <c r="GYO866" s="1"/>
      <c r="GYP866" s="1"/>
      <c r="GYQ866" s="1"/>
      <c r="GYR866" s="1"/>
      <c r="GYS866" s="1"/>
      <c r="GYT866" s="1"/>
      <c r="GYU866" s="1"/>
      <c r="GYV866" s="1"/>
      <c r="GYW866" s="1"/>
      <c r="GYX866" s="1"/>
      <c r="GYY866" s="1"/>
      <c r="GYZ866" s="1"/>
      <c r="GZA866" s="1"/>
      <c r="GZB866" s="1"/>
      <c r="GZC866" s="1"/>
      <c r="GZD866" s="1"/>
      <c r="GZE866" s="1"/>
      <c r="GZF866" s="1"/>
      <c r="GZG866" s="1"/>
      <c r="GZH866" s="1"/>
      <c r="GZI866" s="1"/>
      <c r="GZJ866" s="1"/>
      <c r="GZK866" s="1"/>
      <c r="GZL866" s="1"/>
      <c r="GZM866" s="1"/>
      <c r="GZN866" s="1"/>
      <c r="GZO866" s="1"/>
      <c r="GZP866" s="1"/>
      <c r="GZQ866" s="1"/>
      <c r="GZR866" s="1"/>
      <c r="GZS866" s="1"/>
      <c r="GZT866" s="1"/>
      <c r="GZU866" s="1"/>
      <c r="GZV866" s="1"/>
      <c r="GZW866" s="1"/>
      <c r="GZX866" s="1"/>
      <c r="GZY866" s="1"/>
      <c r="GZZ866" s="1"/>
      <c r="HAA866" s="1"/>
      <c r="HAB866" s="1"/>
      <c r="HAC866" s="1"/>
      <c r="HAD866" s="1"/>
      <c r="HAE866" s="1"/>
      <c r="HAF866" s="1"/>
      <c r="HAG866" s="1"/>
      <c r="HAH866" s="1"/>
      <c r="HAI866" s="1"/>
      <c r="HAJ866" s="1"/>
      <c r="HAK866" s="1"/>
      <c r="HAL866" s="1"/>
      <c r="HAM866" s="1"/>
      <c r="HAN866" s="1"/>
      <c r="HAO866" s="1"/>
      <c r="HAP866" s="1"/>
      <c r="HAQ866" s="1"/>
      <c r="HAR866" s="1"/>
      <c r="HAS866" s="1"/>
      <c r="HAT866" s="1"/>
      <c r="HAU866" s="1"/>
      <c r="HAV866" s="1"/>
      <c r="HAW866" s="1"/>
      <c r="HAX866" s="1"/>
      <c r="HAY866" s="1"/>
      <c r="HAZ866" s="1"/>
      <c r="HBA866" s="1"/>
      <c r="HBB866" s="1"/>
      <c r="HBC866" s="1"/>
      <c r="HBD866" s="1"/>
      <c r="HBE866" s="1"/>
      <c r="HBF866" s="1"/>
      <c r="HBG866" s="1"/>
      <c r="HBH866" s="1"/>
      <c r="HBI866" s="1"/>
      <c r="HBJ866" s="1"/>
      <c r="HBK866" s="1"/>
      <c r="HBL866" s="1"/>
      <c r="HBM866" s="1"/>
      <c r="HBN866" s="1"/>
      <c r="HBO866" s="1"/>
      <c r="HBP866" s="1"/>
      <c r="HBQ866" s="1"/>
      <c r="HBR866" s="1"/>
      <c r="HBS866" s="1"/>
      <c r="HBT866" s="1"/>
      <c r="HBU866" s="1"/>
      <c r="HBV866" s="1"/>
      <c r="HBW866" s="1"/>
      <c r="HBX866" s="1"/>
      <c r="HBY866" s="1"/>
      <c r="HBZ866" s="1"/>
      <c r="HCA866" s="1"/>
      <c r="HCB866" s="1"/>
      <c r="HCC866" s="1"/>
      <c r="HCD866" s="1"/>
      <c r="HCE866" s="1"/>
      <c r="HCF866" s="1"/>
      <c r="HCG866" s="1"/>
      <c r="HCH866" s="1"/>
      <c r="HCI866" s="1"/>
      <c r="HCJ866" s="1"/>
      <c r="HCK866" s="1"/>
      <c r="HCL866" s="1"/>
      <c r="HCM866" s="1"/>
      <c r="HCN866" s="1"/>
      <c r="HCO866" s="1"/>
      <c r="HCP866" s="1"/>
      <c r="HCQ866" s="1"/>
      <c r="HCR866" s="1"/>
      <c r="HCS866" s="1"/>
      <c r="HCT866" s="1"/>
      <c r="HCU866" s="1"/>
      <c r="HCV866" s="1"/>
      <c r="HCW866" s="1"/>
      <c r="HCX866" s="1"/>
      <c r="HCY866" s="1"/>
      <c r="HCZ866" s="1"/>
      <c r="HDA866" s="1"/>
      <c r="HDB866" s="1"/>
      <c r="HDC866" s="1"/>
      <c r="HDD866" s="1"/>
      <c r="HDE866" s="1"/>
      <c r="HDF866" s="1"/>
      <c r="HDG866" s="1"/>
      <c r="HDH866" s="1"/>
      <c r="HDI866" s="1"/>
      <c r="HDJ866" s="1"/>
      <c r="HDK866" s="1"/>
      <c r="HDL866" s="1"/>
      <c r="HDM866" s="1"/>
      <c r="HDN866" s="1"/>
      <c r="HDO866" s="1"/>
      <c r="HDP866" s="1"/>
      <c r="HDQ866" s="1"/>
      <c r="HDR866" s="1"/>
      <c r="HDS866" s="1"/>
      <c r="HDT866" s="1"/>
      <c r="HDU866" s="1"/>
      <c r="HDV866" s="1"/>
      <c r="HDW866" s="1"/>
      <c r="HDX866" s="1"/>
      <c r="HDY866" s="1"/>
      <c r="HDZ866" s="1"/>
      <c r="HEA866" s="1"/>
      <c r="HEB866" s="1"/>
      <c r="HEC866" s="1"/>
      <c r="HED866" s="1"/>
      <c r="HEE866" s="1"/>
      <c r="HEF866" s="1"/>
      <c r="HEG866" s="1"/>
      <c r="HEH866" s="1"/>
      <c r="HEI866" s="1"/>
      <c r="HEJ866" s="1"/>
      <c r="HEK866" s="1"/>
      <c r="HEL866" s="1"/>
      <c r="HEM866" s="1"/>
      <c r="HEN866" s="1"/>
      <c r="HEO866" s="1"/>
      <c r="HEP866" s="1"/>
      <c r="HEQ866" s="1"/>
      <c r="HER866" s="1"/>
      <c r="HES866" s="1"/>
      <c r="HET866" s="1"/>
      <c r="HEU866" s="1"/>
      <c r="HEV866" s="1"/>
      <c r="HEW866" s="1"/>
      <c r="HEX866" s="1"/>
      <c r="HEY866" s="1"/>
      <c r="HEZ866" s="1"/>
      <c r="HFA866" s="1"/>
      <c r="HFB866" s="1"/>
      <c r="HFC866" s="1"/>
      <c r="HFD866" s="1"/>
      <c r="HFE866" s="1"/>
      <c r="HFF866" s="1"/>
      <c r="HFG866" s="1"/>
      <c r="HFH866" s="1"/>
      <c r="HFI866" s="1"/>
      <c r="HFJ866" s="1"/>
      <c r="HFK866" s="1"/>
      <c r="HFL866" s="1"/>
      <c r="HFM866" s="1"/>
      <c r="HFN866" s="1"/>
      <c r="HFO866" s="1"/>
      <c r="HFP866" s="1"/>
      <c r="HFQ866" s="1"/>
      <c r="HFR866" s="1"/>
      <c r="HFS866" s="1"/>
      <c r="HFT866" s="1"/>
      <c r="HFU866" s="1"/>
      <c r="HFV866" s="1"/>
      <c r="HFW866" s="1"/>
      <c r="HFX866" s="1"/>
      <c r="HFY866" s="1"/>
      <c r="HFZ866" s="1"/>
      <c r="HGA866" s="1"/>
      <c r="HGB866" s="1"/>
      <c r="HGC866" s="1"/>
      <c r="HGD866" s="1"/>
      <c r="HGE866" s="1"/>
      <c r="HGF866" s="1"/>
      <c r="HGG866" s="1"/>
      <c r="HGH866" s="1"/>
      <c r="HGI866" s="1"/>
      <c r="HGJ866" s="1"/>
      <c r="HGK866" s="1"/>
      <c r="HGL866" s="1"/>
      <c r="HGM866" s="1"/>
      <c r="HGN866" s="1"/>
      <c r="HGO866" s="1"/>
      <c r="HGP866" s="1"/>
      <c r="HGQ866" s="1"/>
      <c r="HGR866" s="1"/>
      <c r="HGS866" s="1"/>
      <c r="HGT866" s="1"/>
      <c r="HGU866" s="1"/>
      <c r="HGV866" s="1"/>
      <c r="HGW866" s="1"/>
      <c r="HGX866" s="1"/>
      <c r="HGY866" s="1"/>
      <c r="HGZ866" s="1"/>
      <c r="HHA866" s="1"/>
      <c r="HHB866" s="1"/>
      <c r="HHC866" s="1"/>
      <c r="HHD866" s="1"/>
      <c r="HHE866" s="1"/>
      <c r="HHF866" s="1"/>
      <c r="HHG866" s="1"/>
      <c r="HHH866" s="1"/>
      <c r="HHI866" s="1"/>
      <c r="HHJ866" s="1"/>
      <c r="HHK866" s="1"/>
      <c r="HHL866" s="1"/>
      <c r="HHM866" s="1"/>
      <c r="HHN866" s="1"/>
      <c r="HHO866" s="1"/>
      <c r="HHP866" s="1"/>
      <c r="HHQ866" s="1"/>
      <c r="HHR866" s="1"/>
      <c r="HHS866" s="1"/>
      <c r="HHT866" s="1"/>
      <c r="HHU866" s="1"/>
      <c r="HHV866" s="1"/>
      <c r="HHW866" s="1"/>
      <c r="HHX866" s="1"/>
      <c r="HHY866" s="1"/>
      <c r="HHZ866" s="1"/>
      <c r="HIA866" s="1"/>
      <c r="HIB866" s="1"/>
      <c r="HIC866" s="1"/>
      <c r="HID866" s="1"/>
      <c r="HIE866" s="1"/>
      <c r="HIF866" s="1"/>
      <c r="HIG866" s="1"/>
      <c r="HIH866" s="1"/>
      <c r="HII866" s="1"/>
      <c r="HIJ866" s="1"/>
      <c r="HIK866" s="1"/>
      <c r="HIL866" s="1"/>
      <c r="HIM866" s="1"/>
      <c r="HIN866" s="1"/>
      <c r="HIO866" s="1"/>
      <c r="HIP866" s="1"/>
      <c r="HIQ866" s="1"/>
      <c r="HIR866" s="1"/>
      <c r="HIS866" s="1"/>
      <c r="HIT866" s="1"/>
      <c r="HIU866" s="1"/>
      <c r="HIV866" s="1"/>
      <c r="HIW866" s="1"/>
      <c r="HIX866" s="1"/>
      <c r="HIY866" s="1"/>
      <c r="HIZ866" s="1"/>
      <c r="HJA866" s="1"/>
      <c r="HJB866" s="1"/>
      <c r="HJC866" s="1"/>
      <c r="HJD866" s="1"/>
      <c r="HJE866" s="1"/>
      <c r="HJF866" s="1"/>
      <c r="HJG866" s="1"/>
      <c r="HJH866" s="1"/>
      <c r="HJI866" s="1"/>
      <c r="HJJ866" s="1"/>
      <c r="HJK866" s="1"/>
      <c r="HJL866" s="1"/>
      <c r="HJM866" s="1"/>
      <c r="HJN866" s="1"/>
      <c r="HJO866" s="1"/>
      <c r="HJP866" s="1"/>
      <c r="HJQ866" s="1"/>
      <c r="HJR866" s="1"/>
      <c r="HJS866" s="1"/>
      <c r="HJT866" s="1"/>
      <c r="HJU866" s="1"/>
      <c r="HJV866" s="1"/>
      <c r="HJW866" s="1"/>
      <c r="HJX866" s="1"/>
      <c r="HJY866" s="1"/>
      <c r="HJZ866" s="1"/>
      <c r="HKA866" s="1"/>
      <c r="HKB866" s="1"/>
      <c r="HKC866" s="1"/>
      <c r="HKD866" s="1"/>
      <c r="HKE866" s="1"/>
      <c r="HKF866" s="1"/>
      <c r="HKG866" s="1"/>
      <c r="HKH866" s="1"/>
      <c r="HKI866" s="1"/>
      <c r="HKJ866" s="1"/>
      <c r="HKK866" s="1"/>
      <c r="HKL866" s="1"/>
      <c r="HKM866" s="1"/>
      <c r="HKN866" s="1"/>
      <c r="HKO866" s="1"/>
      <c r="HKP866" s="1"/>
      <c r="HKQ866" s="1"/>
      <c r="HKR866" s="1"/>
      <c r="HKS866" s="1"/>
      <c r="HKT866" s="1"/>
      <c r="HKU866" s="1"/>
      <c r="HKV866" s="1"/>
      <c r="HKW866" s="1"/>
      <c r="HKX866" s="1"/>
      <c r="HKY866" s="1"/>
      <c r="HKZ866" s="1"/>
      <c r="HLA866" s="1"/>
      <c r="HLB866" s="1"/>
      <c r="HLC866" s="1"/>
      <c r="HLD866" s="1"/>
      <c r="HLE866" s="1"/>
      <c r="HLF866" s="1"/>
      <c r="HLG866" s="1"/>
      <c r="HLH866" s="1"/>
      <c r="HLI866" s="1"/>
      <c r="HLJ866" s="1"/>
      <c r="HLK866" s="1"/>
      <c r="HLL866" s="1"/>
      <c r="HLM866" s="1"/>
      <c r="HLN866" s="1"/>
      <c r="HLO866" s="1"/>
      <c r="HLP866" s="1"/>
      <c r="HLQ866" s="1"/>
      <c r="HLR866" s="1"/>
      <c r="HLS866" s="1"/>
      <c r="HLT866" s="1"/>
      <c r="HLU866" s="1"/>
      <c r="HLV866" s="1"/>
      <c r="HLW866" s="1"/>
      <c r="HLX866" s="1"/>
      <c r="HLY866" s="1"/>
      <c r="HLZ866" s="1"/>
      <c r="HMA866" s="1"/>
      <c r="HMB866" s="1"/>
      <c r="HMC866" s="1"/>
      <c r="HMD866" s="1"/>
      <c r="HME866" s="1"/>
      <c r="HMF866" s="1"/>
      <c r="HMG866" s="1"/>
      <c r="HMH866" s="1"/>
      <c r="HMI866" s="1"/>
      <c r="HMJ866" s="1"/>
      <c r="HMK866" s="1"/>
      <c r="HML866" s="1"/>
      <c r="HMM866" s="1"/>
      <c r="HMN866" s="1"/>
      <c r="HMO866" s="1"/>
      <c r="HMP866" s="1"/>
      <c r="HMQ866" s="1"/>
      <c r="HMR866" s="1"/>
      <c r="HMS866" s="1"/>
      <c r="HMT866" s="1"/>
      <c r="HMU866" s="1"/>
      <c r="HMV866" s="1"/>
      <c r="HMW866" s="1"/>
      <c r="HMX866" s="1"/>
      <c r="HMY866" s="1"/>
      <c r="HMZ866" s="1"/>
      <c r="HNA866" s="1"/>
      <c r="HNB866" s="1"/>
      <c r="HNC866" s="1"/>
      <c r="HND866" s="1"/>
      <c r="HNE866" s="1"/>
      <c r="HNF866" s="1"/>
      <c r="HNG866" s="1"/>
      <c r="HNH866" s="1"/>
      <c r="HNI866" s="1"/>
      <c r="HNJ866" s="1"/>
      <c r="HNK866" s="1"/>
      <c r="HNL866" s="1"/>
      <c r="HNM866" s="1"/>
      <c r="HNN866" s="1"/>
      <c r="HNO866" s="1"/>
      <c r="HNP866" s="1"/>
      <c r="HNQ866" s="1"/>
      <c r="HNR866" s="1"/>
      <c r="HNS866" s="1"/>
      <c r="HNT866" s="1"/>
      <c r="HNU866" s="1"/>
      <c r="HNV866" s="1"/>
      <c r="HNW866" s="1"/>
      <c r="HNX866" s="1"/>
      <c r="HNY866" s="1"/>
      <c r="HNZ866" s="1"/>
      <c r="HOA866" s="1"/>
      <c r="HOB866" s="1"/>
      <c r="HOC866" s="1"/>
      <c r="HOD866" s="1"/>
      <c r="HOE866" s="1"/>
      <c r="HOF866" s="1"/>
      <c r="HOG866" s="1"/>
      <c r="HOH866" s="1"/>
      <c r="HOI866" s="1"/>
      <c r="HOJ866" s="1"/>
      <c r="HOK866" s="1"/>
      <c r="HOL866" s="1"/>
      <c r="HOM866" s="1"/>
      <c r="HON866" s="1"/>
      <c r="HOO866" s="1"/>
      <c r="HOP866" s="1"/>
      <c r="HOQ866" s="1"/>
      <c r="HOR866" s="1"/>
      <c r="HOS866" s="1"/>
      <c r="HOT866" s="1"/>
      <c r="HOU866" s="1"/>
      <c r="HOV866" s="1"/>
      <c r="HOW866" s="1"/>
      <c r="HOX866" s="1"/>
      <c r="HOY866" s="1"/>
      <c r="HOZ866" s="1"/>
      <c r="HPA866" s="1"/>
      <c r="HPB866" s="1"/>
      <c r="HPC866" s="1"/>
      <c r="HPD866" s="1"/>
      <c r="HPE866" s="1"/>
      <c r="HPF866" s="1"/>
      <c r="HPG866" s="1"/>
      <c r="HPH866" s="1"/>
      <c r="HPI866" s="1"/>
      <c r="HPJ866" s="1"/>
      <c r="HPK866" s="1"/>
      <c r="HPL866" s="1"/>
      <c r="HPM866" s="1"/>
      <c r="HPN866" s="1"/>
      <c r="HPO866" s="1"/>
      <c r="HPP866" s="1"/>
      <c r="HPQ866" s="1"/>
      <c r="HPR866" s="1"/>
      <c r="HPS866" s="1"/>
      <c r="HPT866" s="1"/>
      <c r="HPU866" s="1"/>
      <c r="HPV866" s="1"/>
      <c r="HPW866" s="1"/>
      <c r="HPX866" s="1"/>
      <c r="HPY866" s="1"/>
      <c r="HPZ866" s="1"/>
      <c r="HQA866" s="1"/>
      <c r="HQB866" s="1"/>
      <c r="HQC866" s="1"/>
      <c r="HQD866" s="1"/>
      <c r="HQE866" s="1"/>
      <c r="HQF866" s="1"/>
      <c r="HQG866" s="1"/>
      <c r="HQH866" s="1"/>
      <c r="HQI866" s="1"/>
      <c r="HQJ866" s="1"/>
      <c r="HQK866" s="1"/>
      <c r="HQL866" s="1"/>
      <c r="HQM866" s="1"/>
      <c r="HQN866" s="1"/>
      <c r="HQO866" s="1"/>
      <c r="HQP866" s="1"/>
      <c r="HQQ866" s="1"/>
      <c r="HQR866" s="1"/>
      <c r="HQS866" s="1"/>
      <c r="HQT866" s="1"/>
      <c r="HQU866" s="1"/>
      <c r="HQV866" s="1"/>
      <c r="HQW866" s="1"/>
      <c r="HQX866" s="1"/>
      <c r="HQY866" s="1"/>
      <c r="HQZ866" s="1"/>
      <c r="HRA866" s="1"/>
      <c r="HRB866" s="1"/>
      <c r="HRC866" s="1"/>
      <c r="HRD866" s="1"/>
      <c r="HRE866" s="1"/>
      <c r="HRF866" s="1"/>
      <c r="HRG866" s="1"/>
      <c r="HRH866" s="1"/>
      <c r="HRI866" s="1"/>
      <c r="HRJ866" s="1"/>
      <c r="HRK866" s="1"/>
      <c r="HRL866" s="1"/>
      <c r="HRM866" s="1"/>
      <c r="HRN866" s="1"/>
      <c r="HRO866" s="1"/>
      <c r="HRP866" s="1"/>
      <c r="HRQ866" s="1"/>
      <c r="HRR866" s="1"/>
      <c r="HRS866" s="1"/>
      <c r="HRT866" s="1"/>
      <c r="HRU866" s="1"/>
      <c r="HRV866" s="1"/>
      <c r="HRW866" s="1"/>
      <c r="HRX866" s="1"/>
      <c r="HRY866" s="1"/>
      <c r="HRZ866" s="1"/>
      <c r="HSA866" s="1"/>
      <c r="HSB866" s="1"/>
      <c r="HSC866" s="1"/>
      <c r="HSD866" s="1"/>
      <c r="HSE866" s="1"/>
      <c r="HSF866" s="1"/>
      <c r="HSG866" s="1"/>
      <c r="HSH866" s="1"/>
      <c r="HSI866" s="1"/>
      <c r="HSJ866" s="1"/>
      <c r="HSK866" s="1"/>
      <c r="HSL866" s="1"/>
      <c r="HSM866" s="1"/>
      <c r="HSN866" s="1"/>
      <c r="HSO866" s="1"/>
      <c r="HSP866" s="1"/>
      <c r="HSQ866" s="1"/>
      <c r="HSR866" s="1"/>
      <c r="HSS866" s="1"/>
      <c r="HST866" s="1"/>
      <c r="HSU866" s="1"/>
      <c r="HSV866" s="1"/>
      <c r="HSW866" s="1"/>
      <c r="HSX866" s="1"/>
      <c r="HSY866" s="1"/>
      <c r="HSZ866" s="1"/>
      <c r="HTA866" s="1"/>
      <c r="HTB866" s="1"/>
      <c r="HTC866" s="1"/>
      <c r="HTD866" s="1"/>
      <c r="HTE866" s="1"/>
      <c r="HTF866" s="1"/>
      <c r="HTG866" s="1"/>
      <c r="HTH866" s="1"/>
      <c r="HTI866" s="1"/>
      <c r="HTJ866" s="1"/>
      <c r="HTK866" s="1"/>
      <c r="HTL866" s="1"/>
      <c r="HTM866" s="1"/>
      <c r="HTN866" s="1"/>
      <c r="HTO866" s="1"/>
      <c r="HTP866" s="1"/>
      <c r="HTQ866" s="1"/>
      <c r="HTR866" s="1"/>
      <c r="HTS866" s="1"/>
      <c r="HTT866" s="1"/>
      <c r="HTU866" s="1"/>
      <c r="HTV866" s="1"/>
      <c r="HTW866" s="1"/>
      <c r="HTX866" s="1"/>
      <c r="HTY866" s="1"/>
      <c r="HTZ866" s="1"/>
      <c r="HUA866" s="1"/>
      <c r="HUB866" s="1"/>
      <c r="HUC866" s="1"/>
      <c r="HUD866" s="1"/>
      <c r="HUE866" s="1"/>
      <c r="HUF866" s="1"/>
      <c r="HUG866" s="1"/>
      <c r="HUH866" s="1"/>
      <c r="HUI866" s="1"/>
      <c r="HUJ866" s="1"/>
      <c r="HUK866" s="1"/>
      <c r="HUL866" s="1"/>
      <c r="HUM866" s="1"/>
      <c r="HUN866" s="1"/>
      <c r="HUO866" s="1"/>
      <c r="HUP866" s="1"/>
      <c r="HUQ866" s="1"/>
      <c r="HUR866" s="1"/>
      <c r="HUS866" s="1"/>
      <c r="HUT866" s="1"/>
      <c r="HUU866" s="1"/>
      <c r="HUV866" s="1"/>
      <c r="HUW866" s="1"/>
      <c r="HUX866" s="1"/>
      <c r="HUY866" s="1"/>
      <c r="HUZ866" s="1"/>
      <c r="HVA866" s="1"/>
      <c r="HVB866" s="1"/>
      <c r="HVC866" s="1"/>
      <c r="HVD866" s="1"/>
      <c r="HVE866" s="1"/>
      <c r="HVF866" s="1"/>
      <c r="HVG866" s="1"/>
      <c r="HVH866" s="1"/>
      <c r="HVI866" s="1"/>
      <c r="HVJ866" s="1"/>
      <c r="HVK866" s="1"/>
      <c r="HVL866" s="1"/>
      <c r="HVM866" s="1"/>
      <c r="HVN866" s="1"/>
      <c r="HVO866" s="1"/>
      <c r="HVP866" s="1"/>
      <c r="HVQ866" s="1"/>
      <c r="HVR866" s="1"/>
      <c r="HVS866" s="1"/>
      <c r="HVT866" s="1"/>
      <c r="HVU866" s="1"/>
      <c r="HVV866" s="1"/>
      <c r="HVW866" s="1"/>
      <c r="HVX866" s="1"/>
      <c r="HVY866" s="1"/>
      <c r="HVZ866" s="1"/>
      <c r="HWA866" s="1"/>
      <c r="HWB866" s="1"/>
      <c r="HWC866" s="1"/>
      <c r="HWD866" s="1"/>
      <c r="HWE866" s="1"/>
      <c r="HWF866" s="1"/>
      <c r="HWG866" s="1"/>
      <c r="HWH866" s="1"/>
      <c r="HWI866" s="1"/>
      <c r="HWJ866" s="1"/>
      <c r="HWK866" s="1"/>
      <c r="HWL866" s="1"/>
      <c r="HWM866" s="1"/>
      <c r="HWN866" s="1"/>
      <c r="HWO866" s="1"/>
      <c r="HWP866" s="1"/>
      <c r="HWQ866" s="1"/>
      <c r="HWR866" s="1"/>
      <c r="HWS866" s="1"/>
      <c r="HWT866" s="1"/>
      <c r="HWU866" s="1"/>
      <c r="HWV866" s="1"/>
      <c r="HWW866" s="1"/>
      <c r="HWX866" s="1"/>
      <c r="HWY866" s="1"/>
      <c r="HWZ866" s="1"/>
      <c r="HXA866" s="1"/>
      <c r="HXB866" s="1"/>
      <c r="HXC866" s="1"/>
      <c r="HXD866" s="1"/>
      <c r="HXE866" s="1"/>
      <c r="HXF866" s="1"/>
      <c r="HXG866" s="1"/>
      <c r="HXH866" s="1"/>
      <c r="HXI866" s="1"/>
      <c r="HXJ866" s="1"/>
      <c r="HXK866" s="1"/>
      <c r="HXL866" s="1"/>
      <c r="HXM866" s="1"/>
      <c r="HXN866" s="1"/>
      <c r="HXO866" s="1"/>
      <c r="HXP866" s="1"/>
      <c r="HXQ866" s="1"/>
      <c r="HXR866" s="1"/>
      <c r="HXS866" s="1"/>
      <c r="HXT866" s="1"/>
      <c r="HXU866" s="1"/>
      <c r="HXV866" s="1"/>
      <c r="HXW866" s="1"/>
      <c r="HXX866" s="1"/>
      <c r="HXY866" s="1"/>
      <c r="HXZ866" s="1"/>
      <c r="HYA866" s="1"/>
      <c r="HYB866" s="1"/>
      <c r="HYC866" s="1"/>
      <c r="HYD866" s="1"/>
      <c r="HYE866" s="1"/>
      <c r="HYF866" s="1"/>
      <c r="HYG866" s="1"/>
      <c r="HYH866" s="1"/>
      <c r="HYI866" s="1"/>
      <c r="HYJ866" s="1"/>
      <c r="HYK866" s="1"/>
      <c r="HYL866" s="1"/>
      <c r="HYM866" s="1"/>
      <c r="HYN866" s="1"/>
      <c r="HYO866" s="1"/>
      <c r="HYP866" s="1"/>
      <c r="HYQ866" s="1"/>
      <c r="HYR866" s="1"/>
      <c r="HYS866" s="1"/>
      <c r="HYT866" s="1"/>
      <c r="HYU866" s="1"/>
      <c r="HYV866" s="1"/>
      <c r="HYW866" s="1"/>
      <c r="HYX866" s="1"/>
      <c r="HYY866" s="1"/>
      <c r="HYZ866" s="1"/>
      <c r="HZA866" s="1"/>
      <c r="HZB866" s="1"/>
      <c r="HZC866" s="1"/>
      <c r="HZD866" s="1"/>
      <c r="HZE866" s="1"/>
      <c r="HZF866" s="1"/>
      <c r="HZG866" s="1"/>
      <c r="HZH866" s="1"/>
      <c r="HZI866" s="1"/>
      <c r="HZJ866" s="1"/>
      <c r="HZK866" s="1"/>
      <c r="HZL866" s="1"/>
      <c r="HZM866" s="1"/>
      <c r="HZN866" s="1"/>
      <c r="HZO866" s="1"/>
      <c r="HZP866" s="1"/>
      <c r="HZQ866" s="1"/>
      <c r="HZR866" s="1"/>
      <c r="HZS866" s="1"/>
      <c r="HZT866" s="1"/>
      <c r="HZU866" s="1"/>
      <c r="HZV866" s="1"/>
      <c r="HZW866" s="1"/>
      <c r="HZX866" s="1"/>
      <c r="HZY866" s="1"/>
      <c r="HZZ866" s="1"/>
      <c r="IAA866" s="1"/>
      <c r="IAB866" s="1"/>
      <c r="IAC866" s="1"/>
      <c r="IAD866" s="1"/>
      <c r="IAE866" s="1"/>
      <c r="IAF866" s="1"/>
      <c r="IAG866" s="1"/>
      <c r="IAH866" s="1"/>
      <c r="IAI866" s="1"/>
      <c r="IAJ866" s="1"/>
      <c r="IAK866" s="1"/>
      <c r="IAL866" s="1"/>
      <c r="IAM866" s="1"/>
      <c r="IAN866" s="1"/>
      <c r="IAO866" s="1"/>
      <c r="IAP866" s="1"/>
      <c r="IAQ866" s="1"/>
      <c r="IAR866" s="1"/>
      <c r="IAS866" s="1"/>
      <c r="IAT866" s="1"/>
      <c r="IAU866" s="1"/>
      <c r="IAV866" s="1"/>
      <c r="IAW866" s="1"/>
      <c r="IAX866" s="1"/>
      <c r="IAY866" s="1"/>
      <c r="IAZ866" s="1"/>
      <c r="IBA866" s="1"/>
      <c r="IBB866" s="1"/>
      <c r="IBC866" s="1"/>
      <c r="IBD866" s="1"/>
      <c r="IBE866" s="1"/>
      <c r="IBF866" s="1"/>
      <c r="IBG866" s="1"/>
      <c r="IBH866" s="1"/>
      <c r="IBI866" s="1"/>
      <c r="IBJ866" s="1"/>
      <c r="IBK866" s="1"/>
      <c r="IBL866" s="1"/>
      <c r="IBM866" s="1"/>
      <c r="IBN866" s="1"/>
      <c r="IBO866" s="1"/>
      <c r="IBP866" s="1"/>
      <c r="IBQ866" s="1"/>
      <c r="IBR866" s="1"/>
      <c r="IBS866" s="1"/>
      <c r="IBT866" s="1"/>
      <c r="IBU866" s="1"/>
      <c r="IBV866" s="1"/>
      <c r="IBW866" s="1"/>
      <c r="IBX866" s="1"/>
      <c r="IBY866" s="1"/>
      <c r="IBZ866" s="1"/>
      <c r="ICA866" s="1"/>
      <c r="ICB866" s="1"/>
      <c r="ICC866" s="1"/>
      <c r="ICD866" s="1"/>
      <c r="ICE866" s="1"/>
      <c r="ICF866" s="1"/>
      <c r="ICG866" s="1"/>
      <c r="ICH866" s="1"/>
      <c r="ICI866" s="1"/>
      <c r="ICJ866" s="1"/>
      <c r="ICK866" s="1"/>
      <c r="ICL866" s="1"/>
      <c r="ICM866" s="1"/>
      <c r="ICN866" s="1"/>
      <c r="ICO866" s="1"/>
      <c r="ICP866" s="1"/>
      <c r="ICQ866" s="1"/>
      <c r="ICR866" s="1"/>
      <c r="ICS866" s="1"/>
      <c r="ICT866" s="1"/>
      <c r="ICU866" s="1"/>
      <c r="ICV866" s="1"/>
      <c r="ICW866" s="1"/>
      <c r="ICX866" s="1"/>
      <c r="ICY866" s="1"/>
      <c r="ICZ866" s="1"/>
      <c r="IDA866" s="1"/>
      <c r="IDB866" s="1"/>
      <c r="IDC866" s="1"/>
      <c r="IDD866" s="1"/>
      <c r="IDE866" s="1"/>
      <c r="IDF866" s="1"/>
      <c r="IDG866" s="1"/>
      <c r="IDH866" s="1"/>
      <c r="IDI866" s="1"/>
      <c r="IDJ866" s="1"/>
      <c r="IDK866" s="1"/>
      <c r="IDL866" s="1"/>
      <c r="IDM866" s="1"/>
      <c r="IDN866" s="1"/>
      <c r="IDO866" s="1"/>
      <c r="IDP866" s="1"/>
      <c r="IDQ866" s="1"/>
      <c r="IDR866" s="1"/>
      <c r="IDS866" s="1"/>
      <c r="IDT866" s="1"/>
      <c r="IDU866" s="1"/>
      <c r="IDV866" s="1"/>
      <c r="IDW866" s="1"/>
      <c r="IDX866" s="1"/>
      <c r="IDY866" s="1"/>
      <c r="IDZ866" s="1"/>
      <c r="IEA866" s="1"/>
      <c r="IEB866" s="1"/>
      <c r="IEC866" s="1"/>
      <c r="IED866" s="1"/>
      <c r="IEE866" s="1"/>
      <c r="IEF866" s="1"/>
      <c r="IEG866" s="1"/>
      <c r="IEH866" s="1"/>
      <c r="IEI866" s="1"/>
      <c r="IEJ866" s="1"/>
      <c r="IEK866" s="1"/>
      <c r="IEL866" s="1"/>
      <c r="IEM866" s="1"/>
      <c r="IEN866" s="1"/>
      <c r="IEO866" s="1"/>
      <c r="IEP866" s="1"/>
      <c r="IEQ866" s="1"/>
      <c r="IER866" s="1"/>
      <c r="IES866" s="1"/>
      <c r="IET866" s="1"/>
      <c r="IEU866" s="1"/>
      <c r="IEV866" s="1"/>
      <c r="IEW866" s="1"/>
      <c r="IEX866" s="1"/>
      <c r="IEY866" s="1"/>
      <c r="IEZ866" s="1"/>
      <c r="IFA866" s="1"/>
      <c r="IFB866" s="1"/>
      <c r="IFC866" s="1"/>
      <c r="IFD866" s="1"/>
      <c r="IFE866" s="1"/>
      <c r="IFF866" s="1"/>
      <c r="IFG866" s="1"/>
      <c r="IFH866" s="1"/>
      <c r="IFI866" s="1"/>
      <c r="IFJ866" s="1"/>
      <c r="IFK866" s="1"/>
      <c r="IFL866" s="1"/>
      <c r="IFM866" s="1"/>
      <c r="IFN866" s="1"/>
      <c r="IFO866" s="1"/>
      <c r="IFP866" s="1"/>
      <c r="IFQ866" s="1"/>
      <c r="IFR866" s="1"/>
      <c r="IFS866" s="1"/>
      <c r="IFT866" s="1"/>
      <c r="IFU866" s="1"/>
      <c r="IFV866" s="1"/>
      <c r="IFW866" s="1"/>
      <c r="IFX866" s="1"/>
      <c r="IFY866" s="1"/>
      <c r="IFZ866" s="1"/>
      <c r="IGA866" s="1"/>
      <c r="IGB866" s="1"/>
      <c r="IGC866" s="1"/>
      <c r="IGD866" s="1"/>
      <c r="IGE866" s="1"/>
      <c r="IGF866" s="1"/>
      <c r="IGG866" s="1"/>
      <c r="IGH866" s="1"/>
      <c r="IGI866" s="1"/>
      <c r="IGJ866" s="1"/>
      <c r="IGK866" s="1"/>
      <c r="IGL866" s="1"/>
      <c r="IGM866" s="1"/>
      <c r="IGN866" s="1"/>
      <c r="IGO866" s="1"/>
      <c r="IGP866" s="1"/>
      <c r="IGQ866" s="1"/>
      <c r="IGR866" s="1"/>
      <c r="IGS866" s="1"/>
      <c r="IGT866" s="1"/>
      <c r="IGU866" s="1"/>
      <c r="IGV866" s="1"/>
      <c r="IGW866" s="1"/>
      <c r="IGX866" s="1"/>
      <c r="IGY866" s="1"/>
      <c r="IGZ866" s="1"/>
      <c r="IHA866" s="1"/>
      <c r="IHB866" s="1"/>
      <c r="IHC866" s="1"/>
      <c r="IHD866" s="1"/>
      <c r="IHE866" s="1"/>
      <c r="IHF866" s="1"/>
      <c r="IHG866" s="1"/>
      <c r="IHH866" s="1"/>
      <c r="IHI866" s="1"/>
      <c r="IHJ866" s="1"/>
      <c r="IHK866" s="1"/>
      <c r="IHL866" s="1"/>
      <c r="IHM866" s="1"/>
      <c r="IHN866" s="1"/>
      <c r="IHO866" s="1"/>
      <c r="IHP866" s="1"/>
      <c r="IHQ866" s="1"/>
      <c r="IHR866" s="1"/>
      <c r="IHS866" s="1"/>
      <c r="IHT866" s="1"/>
      <c r="IHU866" s="1"/>
      <c r="IHV866" s="1"/>
      <c r="IHW866" s="1"/>
      <c r="IHX866" s="1"/>
      <c r="IHY866" s="1"/>
      <c r="IHZ866" s="1"/>
      <c r="IIA866" s="1"/>
      <c r="IIB866" s="1"/>
      <c r="IIC866" s="1"/>
      <c r="IID866" s="1"/>
      <c r="IIE866" s="1"/>
      <c r="IIF866" s="1"/>
      <c r="IIG866" s="1"/>
      <c r="IIH866" s="1"/>
      <c r="III866" s="1"/>
      <c r="IIJ866" s="1"/>
      <c r="IIK866" s="1"/>
      <c r="IIL866" s="1"/>
      <c r="IIM866" s="1"/>
      <c r="IIN866" s="1"/>
      <c r="IIO866" s="1"/>
      <c r="IIP866" s="1"/>
      <c r="IIQ866" s="1"/>
      <c r="IIR866" s="1"/>
      <c r="IIS866" s="1"/>
      <c r="IIT866" s="1"/>
      <c r="IIU866" s="1"/>
      <c r="IIV866" s="1"/>
      <c r="IIW866" s="1"/>
      <c r="IIX866" s="1"/>
      <c r="IIY866" s="1"/>
      <c r="IIZ866" s="1"/>
      <c r="IJA866" s="1"/>
      <c r="IJB866" s="1"/>
      <c r="IJC866" s="1"/>
      <c r="IJD866" s="1"/>
      <c r="IJE866" s="1"/>
      <c r="IJF866" s="1"/>
      <c r="IJG866" s="1"/>
      <c r="IJH866" s="1"/>
      <c r="IJI866" s="1"/>
      <c r="IJJ866" s="1"/>
      <c r="IJK866" s="1"/>
      <c r="IJL866" s="1"/>
      <c r="IJM866" s="1"/>
      <c r="IJN866" s="1"/>
      <c r="IJO866" s="1"/>
      <c r="IJP866" s="1"/>
      <c r="IJQ866" s="1"/>
      <c r="IJR866" s="1"/>
      <c r="IJS866" s="1"/>
      <c r="IJT866" s="1"/>
      <c r="IJU866" s="1"/>
      <c r="IJV866" s="1"/>
      <c r="IJW866" s="1"/>
      <c r="IJX866" s="1"/>
      <c r="IJY866" s="1"/>
      <c r="IJZ866" s="1"/>
      <c r="IKA866" s="1"/>
      <c r="IKB866" s="1"/>
      <c r="IKC866" s="1"/>
      <c r="IKD866" s="1"/>
      <c r="IKE866" s="1"/>
      <c r="IKF866" s="1"/>
      <c r="IKG866" s="1"/>
      <c r="IKH866" s="1"/>
      <c r="IKI866" s="1"/>
      <c r="IKJ866" s="1"/>
      <c r="IKK866" s="1"/>
      <c r="IKL866" s="1"/>
      <c r="IKM866" s="1"/>
      <c r="IKN866" s="1"/>
      <c r="IKO866" s="1"/>
      <c r="IKP866" s="1"/>
      <c r="IKQ866" s="1"/>
      <c r="IKR866" s="1"/>
      <c r="IKS866" s="1"/>
      <c r="IKT866" s="1"/>
      <c r="IKU866" s="1"/>
      <c r="IKV866" s="1"/>
      <c r="IKW866" s="1"/>
      <c r="IKX866" s="1"/>
      <c r="IKY866" s="1"/>
      <c r="IKZ866" s="1"/>
      <c r="ILA866" s="1"/>
      <c r="ILB866" s="1"/>
      <c r="ILC866" s="1"/>
      <c r="ILD866" s="1"/>
      <c r="ILE866" s="1"/>
      <c r="ILF866" s="1"/>
      <c r="ILG866" s="1"/>
      <c r="ILH866" s="1"/>
      <c r="ILI866" s="1"/>
      <c r="ILJ866" s="1"/>
      <c r="ILK866" s="1"/>
      <c r="ILL866" s="1"/>
      <c r="ILM866" s="1"/>
      <c r="ILN866" s="1"/>
      <c r="ILO866" s="1"/>
      <c r="ILP866" s="1"/>
      <c r="ILQ866" s="1"/>
      <c r="ILR866" s="1"/>
      <c r="ILS866" s="1"/>
      <c r="ILT866" s="1"/>
      <c r="ILU866" s="1"/>
      <c r="ILV866" s="1"/>
      <c r="ILW866" s="1"/>
      <c r="ILX866" s="1"/>
      <c r="ILY866" s="1"/>
      <c r="ILZ866" s="1"/>
      <c r="IMA866" s="1"/>
      <c r="IMB866" s="1"/>
      <c r="IMC866" s="1"/>
      <c r="IMD866" s="1"/>
      <c r="IME866" s="1"/>
      <c r="IMF866" s="1"/>
      <c r="IMG866" s="1"/>
      <c r="IMH866" s="1"/>
      <c r="IMI866" s="1"/>
      <c r="IMJ866" s="1"/>
      <c r="IMK866" s="1"/>
      <c r="IML866" s="1"/>
      <c r="IMM866" s="1"/>
      <c r="IMN866" s="1"/>
      <c r="IMO866" s="1"/>
      <c r="IMP866" s="1"/>
      <c r="IMQ866" s="1"/>
      <c r="IMR866" s="1"/>
      <c r="IMS866" s="1"/>
      <c r="IMT866" s="1"/>
      <c r="IMU866" s="1"/>
      <c r="IMV866" s="1"/>
      <c r="IMW866" s="1"/>
      <c r="IMX866" s="1"/>
      <c r="IMY866" s="1"/>
      <c r="IMZ866" s="1"/>
      <c r="INA866" s="1"/>
      <c r="INB866" s="1"/>
      <c r="INC866" s="1"/>
      <c r="IND866" s="1"/>
      <c r="INE866" s="1"/>
      <c r="INF866" s="1"/>
      <c r="ING866" s="1"/>
      <c r="INH866" s="1"/>
      <c r="INI866" s="1"/>
      <c r="INJ866" s="1"/>
      <c r="INK866" s="1"/>
      <c r="INL866" s="1"/>
      <c r="INM866" s="1"/>
      <c r="INN866" s="1"/>
      <c r="INO866" s="1"/>
      <c r="INP866" s="1"/>
      <c r="INQ866" s="1"/>
      <c r="INR866" s="1"/>
      <c r="INS866" s="1"/>
      <c r="INT866" s="1"/>
      <c r="INU866" s="1"/>
      <c r="INV866" s="1"/>
      <c r="INW866" s="1"/>
      <c r="INX866" s="1"/>
      <c r="INY866" s="1"/>
      <c r="INZ866" s="1"/>
      <c r="IOA866" s="1"/>
      <c r="IOB866" s="1"/>
      <c r="IOC866" s="1"/>
      <c r="IOD866" s="1"/>
      <c r="IOE866" s="1"/>
      <c r="IOF866" s="1"/>
      <c r="IOG866" s="1"/>
      <c r="IOH866" s="1"/>
      <c r="IOI866" s="1"/>
      <c r="IOJ866" s="1"/>
      <c r="IOK866" s="1"/>
      <c r="IOL866" s="1"/>
      <c r="IOM866" s="1"/>
      <c r="ION866" s="1"/>
      <c r="IOO866" s="1"/>
      <c r="IOP866" s="1"/>
      <c r="IOQ866" s="1"/>
      <c r="IOR866" s="1"/>
      <c r="IOS866" s="1"/>
      <c r="IOT866" s="1"/>
      <c r="IOU866" s="1"/>
      <c r="IOV866" s="1"/>
      <c r="IOW866" s="1"/>
      <c r="IOX866" s="1"/>
      <c r="IOY866" s="1"/>
      <c r="IOZ866" s="1"/>
      <c r="IPA866" s="1"/>
      <c r="IPB866" s="1"/>
      <c r="IPC866" s="1"/>
      <c r="IPD866" s="1"/>
      <c r="IPE866" s="1"/>
      <c r="IPF866" s="1"/>
      <c r="IPG866" s="1"/>
      <c r="IPH866" s="1"/>
      <c r="IPI866" s="1"/>
      <c r="IPJ866" s="1"/>
      <c r="IPK866" s="1"/>
      <c r="IPL866" s="1"/>
      <c r="IPM866" s="1"/>
      <c r="IPN866" s="1"/>
      <c r="IPO866" s="1"/>
      <c r="IPP866" s="1"/>
      <c r="IPQ866" s="1"/>
      <c r="IPR866" s="1"/>
      <c r="IPS866" s="1"/>
      <c r="IPT866" s="1"/>
      <c r="IPU866" s="1"/>
      <c r="IPV866" s="1"/>
      <c r="IPW866" s="1"/>
      <c r="IPX866" s="1"/>
      <c r="IPY866" s="1"/>
      <c r="IPZ866" s="1"/>
      <c r="IQA866" s="1"/>
      <c r="IQB866" s="1"/>
      <c r="IQC866" s="1"/>
      <c r="IQD866" s="1"/>
      <c r="IQE866" s="1"/>
      <c r="IQF866" s="1"/>
      <c r="IQG866" s="1"/>
      <c r="IQH866" s="1"/>
      <c r="IQI866" s="1"/>
      <c r="IQJ866" s="1"/>
      <c r="IQK866" s="1"/>
      <c r="IQL866" s="1"/>
      <c r="IQM866" s="1"/>
      <c r="IQN866" s="1"/>
      <c r="IQO866" s="1"/>
      <c r="IQP866" s="1"/>
      <c r="IQQ866" s="1"/>
      <c r="IQR866" s="1"/>
      <c r="IQS866" s="1"/>
      <c r="IQT866" s="1"/>
      <c r="IQU866" s="1"/>
      <c r="IQV866" s="1"/>
      <c r="IQW866" s="1"/>
      <c r="IQX866" s="1"/>
      <c r="IQY866" s="1"/>
      <c r="IQZ866" s="1"/>
      <c r="IRA866" s="1"/>
      <c r="IRB866" s="1"/>
      <c r="IRC866" s="1"/>
      <c r="IRD866" s="1"/>
      <c r="IRE866" s="1"/>
      <c r="IRF866" s="1"/>
      <c r="IRG866" s="1"/>
      <c r="IRH866" s="1"/>
      <c r="IRI866" s="1"/>
      <c r="IRJ866" s="1"/>
      <c r="IRK866" s="1"/>
      <c r="IRL866" s="1"/>
      <c r="IRM866" s="1"/>
      <c r="IRN866" s="1"/>
      <c r="IRO866" s="1"/>
      <c r="IRP866" s="1"/>
      <c r="IRQ866" s="1"/>
      <c r="IRR866" s="1"/>
      <c r="IRS866" s="1"/>
      <c r="IRT866" s="1"/>
      <c r="IRU866" s="1"/>
      <c r="IRV866" s="1"/>
      <c r="IRW866" s="1"/>
      <c r="IRX866" s="1"/>
      <c r="IRY866" s="1"/>
      <c r="IRZ866" s="1"/>
      <c r="ISA866" s="1"/>
      <c r="ISB866" s="1"/>
      <c r="ISC866" s="1"/>
      <c r="ISD866" s="1"/>
      <c r="ISE866" s="1"/>
      <c r="ISF866" s="1"/>
      <c r="ISG866" s="1"/>
      <c r="ISH866" s="1"/>
      <c r="ISI866" s="1"/>
      <c r="ISJ866" s="1"/>
      <c r="ISK866" s="1"/>
      <c r="ISL866" s="1"/>
      <c r="ISM866" s="1"/>
      <c r="ISN866" s="1"/>
      <c r="ISO866" s="1"/>
      <c r="ISP866" s="1"/>
      <c r="ISQ866" s="1"/>
      <c r="ISR866" s="1"/>
      <c r="ISS866" s="1"/>
      <c r="IST866" s="1"/>
      <c r="ISU866" s="1"/>
      <c r="ISV866" s="1"/>
      <c r="ISW866" s="1"/>
      <c r="ISX866" s="1"/>
      <c r="ISY866" s="1"/>
      <c r="ISZ866" s="1"/>
      <c r="ITA866" s="1"/>
      <c r="ITB866" s="1"/>
      <c r="ITC866" s="1"/>
      <c r="ITD866" s="1"/>
      <c r="ITE866" s="1"/>
      <c r="ITF866" s="1"/>
      <c r="ITG866" s="1"/>
      <c r="ITH866" s="1"/>
      <c r="ITI866" s="1"/>
      <c r="ITJ866" s="1"/>
      <c r="ITK866" s="1"/>
      <c r="ITL866" s="1"/>
      <c r="ITM866" s="1"/>
      <c r="ITN866" s="1"/>
      <c r="ITO866" s="1"/>
      <c r="ITP866" s="1"/>
      <c r="ITQ866" s="1"/>
      <c r="ITR866" s="1"/>
      <c r="ITS866" s="1"/>
      <c r="ITT866" s="1"/>
      <c r="ITU866" s="1"/>
      <c r="ITV866" s="1"/>
      <c r="ITW866" s="1"/>
      <c r="ITX866" s="1"/>
      <c r="ITY866" s="1"/>
      <c r="ITZ866" s="1"/>
      <c r="IUA866" s="1"/>
      <c r="IUB866" s="1"/>
      <c r="IUC866" s="1"/>
      <c r="IUD866" s="1"/>
      <c r="IUE866" s="1"/>
      <c r="IUF866" s="1"/>
      <c r="IUG866" s="1"/>
      <c r="IUH866" s="1"/>
      <c r="IUI866" s="1"/>
      <c r="IUJ866" s="1"/>
      <c r="IUK866" s="1"/>
      <c r="IUL866" s="1"/>
      <c r="IUM866" s="1"/>
      <c r="IUN866" s="1"/>
      <c r="IUO866" s="1"/>
      <c r="IUP866" s="1"/>
      <c r="IUQ866" s="1"/>
      <c r="IUR866" s="1"/>
      <c r="IUS866" s="1"/>
      <c r="IUT866" s="1"/>
      <c r="IUU866" s="1"/>
      <c r="IUV866" s="1"/>
      <c r="IUW866" s="1"/>
      <c r="IUX866" s="1"/>
      <c r="IUY866" s="1"/>
      <c r="IUZ866" s="1"/>
      <c r="IVA866" s="1"/>
      <c r="IVB866" s="1"/>
      <c r="IVC866" s="1"/>
      <c r="IVD866" s="1"/>
      <c r="IVE866" s="1"/>
      <c r="IVF866" s="1"/>
      <c r="IVG866" s="1"/>
      <c r="IVH866" s="1"/>
      <c r="IVI866" s="1"/>
      <c r="IVJ866" s="1"/>
      <c r="IVK866" s="1"/>
      <c r="IVL866" s="1"/>
      <c r="IVM866" s="1"/>
      <c r="IVN866" s="1"/>
      <c r="IVO866" s="1"/>
      <c r="IVP866" s="1"/>
      <c r="IVQ866" s="1"/>
      <c r="IVR866" s="1"/>
      <c r="IVS866" s="1"/>
      <c r="IVT866" s="1"/>
      <c r="IVU866" s="1"/>
      <c r="IVV866" s="1"/>
      <c r="IVW866" s="1"/>
      <c r="IVX866" s="1"/>
      <c r="IVY866" s="1"/>
      <c r="IVZ866" s="1"/>
      <c r="IWA866" s="1"/>
      <c r="IWB866" s="1"/>
      <c r="IWC866" s="1"/>
      <c r="IWD866" s="1"/>
      <c r="IWE866" s="1"/>
      <c r="IWF866" s="1"/>
      <c r="IWG866" s="1"/>
      <c r="IWH866" s="1"/>
      <c r="IWI866" s="1"/>
      <c r="IWJ866" s="1"/>
      <c r="IWK866" s="1"/>
      <c r="IWL866" s="1"/>
      <c r="IWM866" s="1"/>
      <c r="IWN866" s="1"/>
      <c r="IWO866" s="1"/>
      <c r="IWP866" s="1"/>
      <c r="IWQ866" s="1"/>
      <c r="IWR866" s="1"/>
      <c r="IWS866" s="1"/>
      <c r="IWT866" s="1"/>
      <c r="IWU866" s="1"/>
      <c r="IWV866" s="1"/>
      <c r="IWW866" s="1"/>
      <c r="IWX866" s="1"/>
      <c r="IWY866" s="1"/>
      <c r="IWZ866" s="1"/>
      <c r="IXA866" s="1"/>
      <c r="IXB866" s="1"/>
      <c r="IXC866" s="1"/>
      <c r="IXD866" s="1"/>
      <c r="IXE866" s="1"/>
      <c r="IXF866" s="1"/>
      <c r="IXG866" s="1"/>
      <c r="IXH866" s="1"/>
      <c r="IXI866" s="1"/>
      <c r="IXJ866" s="1"/>
      <c r="IXK866" s="1"/>
      <c r="IXL866" s="1"/>
      <c r="IXM866" s="1"/>
      <c r="IXN866" s="1"/>
      <c r="IXO866" s="1"/>
      <c r="IXP866" s="1"/>
      <c r="IXQ866" s="1"/>
      <c r="IXR866" s="1"/>
      <c r="IXS866" s="1"/>
      <c r="IXT866" s="1"/>
      <c r="IXU866" s="1"/>
      <c r="IXV866" s="1"/>
      <c r="IXW866" s="1"/>
      <c r="IXX866" s="1"/>
      <c r="IXY866" s="1"/>
      <c r="IXZ866" s="1"/>
      <c r="IYA866" s="1"/>
      <c r="IYB866" s="1"/>
      <c r="IYC866" s="1"/>
      <c r="IYD866" s="1"/>
      <c r="IYE866" s="1"/>
      <c r="IYF866" s="1"/>
      <c r="IYG866" s="1"/>
      <c r="IYH866" s="1"/>
      <c r="IYI866" s="1"/>
      <c r="IYJ866" s="1"/>
      <c r="IYK866" s="1"/>
      <c r="IYL866" s="1"/>
      <c r="IYM866" s="1"/>
      <c r="IYN866" s="1"/>
      <c r="IYO866" s="1"/>
      <c r="IYP866" s="1"/>
      <c r="IYQ866" s="1"/>
      <c r="IYR866" s="1"/>
      <c r="IYS866" s="1"/>
      <c r="IYT866" s="1"/>
      <c r="IYU866" s="1"/>
      <c r="IYV866" s="1"/>
      <c r="IYW866" s="1"/>
      <c r="IYX866" s="1"/>
      <c r="IYY866" s="1"/>
      <c r="IYZ866" s="1"/>
      <c r="IZA866" s="1"/>
      <c r="IZB866" s="1"/>
      <c r="IZC866" s="1"/>
      <c r="IZD866" s="1"/>
      <c r="IZE866" s="1"/>
      <c r="IZF866" s="1"/>
      <c r="IZG866" s="1"/>
      <c r="IZH866" s="1"/>
      <c r="IZI866" s="1"/>
      <c r="IZJ866" s="1"/>
      <c r="IZK866" s="1"/>
      <c r="IZL866" s="1"/>
      <c r="IZM866" s="1"/>
      <c r="IZN866" s="1"/>
      <c r="IZO866" s="1"/>
      <c r="IZP866" s="1"/>
      <c r="IZQ866" s="1"/>
      <c r="IZR866" s="1"/>
      <c r="IZS866" s="1"/>
      <c r="IZT866" s="1"/>
      <c r="IZU866" s="1"/>
      <c r="IZV866" s="1"/>
      <c r="IZW866" s="1"/>
      <c r="IZX866" s="1"/>
      <c r="IZY866" s="1"/>
      <c r="IZZ866" s="1"/>
      <c r="JAA866" s="1"/>
      <c r="JAB866" s="1"/>
      <c r="JAC866" s="1"/>
      <c r="JAD866" s="1"/>
      <c r="JAE866" s="1"/>
      <c r="JAF866" s="1"/>
      <c r="JAG866" s="1"/>
      <c r="JAH866" s="1"/>
      <c r="JAI866" s="1"/>
      <c r="JAJ866" s="1"/>
      <c r="JAK866" s="1"/>
      <c r="JAL866" s="1"/>
      <c r="JAM866" s="1"/>
      <c r="JAN866" s="1"/>
      <c r="JAO866" s="1"/>
      <c r="JAP866" s="1"/>
      <c r="JAQ866" s="1"/>
      <c r="JAR866" s="1"/>
      <c r="JAS866" s="1"/>
      <c r="JAT866" s="1"/>
      <c r="JAU866" s="1"/>
      <c r="JAV866" s="1"/>
      <c r="JAW866" s="1"/>
      <c r="JAX866" s="1"/>
      <c r="JAY866" s="1"/>
      <c r="JAZ866" s="1"/>
      <c r="JBA866" s="1"/>
      <c r="JBB866" s="1"/>
      <c r="JBC866" s="1"/>
      <c r="JBD866" s="1"/>
      <c r="JBE866" s="1"/>
      <c r="JBF866" s="1"/>
      <c r="JBG866" s="1"/>
      <c r="JBH866" s="1"/>
      <c r="JBI866" s="1"/>
      <c r="JBJ866" s="1"/>
      <c r="JBK866" s="1"/>
      <c r="JBL866" s="1"/>
      <c r="JBM866" s="1"/>
      <c r="JBN866" s="1"/>
      <c r="JBO866" s="1"/>
      <c r="JBP866" s="1"/>
      <c r="JBQ866" s="1"/>
      <c r="JBR866" s="1"/>
      <c r="JBS866" s="1"/>
      <c r="JBT866" s="1"/>
      <c r="JBU866" s="1"/>
      <c r="JBV866" s="1"/>
      <c r="JBW866" s="1"/>
      <c r="JBX866" s="1"/>
      <c r="JBY866" s="1"/>
      <c r="JBZ866" s="1"/>
      <c r="JCA866" s="1"/>
      <c r="JCB866" s="1"/>
      <c r="JCC866" s="1"/>
      <c r="JCD866" s="1"/>
      <c r="JCE866" s="1"/>
      <c r="JCF866" s="1"/>
      <c r="JCG866" s="1"/>
      <c r="JCH866" s="1"/>
      <c r="JCI866" s="1"/>
      <c r="JCJ866" s="1"/>
      <c r="JCK866" s="1"/>
      <c r="JCL866" s="1"/>
      <c r="JCM866" s="1"/>
      <c r="JCN866" s="1"/>
      <c r="JCO866" s="1"/>
      <c r="JCP866" s="1"/>
      <c r="JCQ866" s="1"/>
      <c r="JCR866" s="1"/>
      <c r="JCS866" s="1"/>
      <c r="JCT866" s="1"/>
      <c r="JCU866" s="1"/>
      <c r="JCV866" s="1"/>
      <c r="JCW866" s="1"/>
      <c r="JCX866" s="1"/>
      <c r="JCY866" s="1"/>
      <c r="JCZ866" s="1"/>
      <c r="JDA866" s="1"/>
      <c r="JDB866" s="1"/>
      <c r="JDC866" s="1"/>
      <c r="JDD866" s="1"/>
      <c r="JDE866" s="1"/>
      <c r="JDF866" s="1"/>
      <c r="JDG866" s="1"/>
      <c r="JDH866" s="1"/>
      <c r="JDI866" s="1"/>
      <c r="JDJ866" s="1"/>
      <c r="JDK866" s="1"/>
      <c r="JDL866" s="1"/>
      <c r="JDM866" s="1"/>
      <c r="JDN866" s="1"/>
      <c r="JDO866" s="1"/>
      <c r="JDP866" s="1"/>
      <c r="JDQ866" s="1"/>
      <c r="JDR866" s="1"/>
      <c r="JDS866" s="1"/>
      <c r="JDT866" s="1"/>
      <c r="JDU866" s="1"/>
      <c r="JDV866" s="1"/>
      <c r="JDW866" s="1"/>
      <c r="JDX866" s="1"/>
      <c r="JDY866" s="1"/>
      <c r="JDZ866" s="1"/>
      <c r="JEA866" s="1"/>
      <c r="JEB866" s="1"/>
      <c r="JEC866" s="1"/>
      <c r="JED866" s="1"/>
      <c r="JEE866" s="1"/>
      <c r="JEF866" s="1"/>
      <c r="JEG866" s="1"/>
      <c r="JEH866" s="1"/>
      <c r="JEI866" s="1"/>
      <c r="JEJ866" s="1"/>
      <c r="JEK866" s="1"/>
      <c r="JEL866" s="1"/>
      <c r="JEM866" s="1"/>
      <c r="JEN866" s="1"/>
      <c r="JEO866" s="1"/>
      <c r="JEP866" s="1"/>
      <c r="JEQ866" s="1"/>
      <c r="JER866" s="1"/>
      <c r="JES866" s="1"/>
      <c r="JET866" s="1"/>
      <c r="JEU866" s="1"/>
      <c r="JEV866" s="1"/>
      <c r="JEW866" s="1"/>
      <c r="JEX866" s="1"/>
      <c r="JEY866" s="1"/>
      <c r="JEZ866" s="1"/>
      <c r="JFA866" s="1"/>
      <c r="JFB866" s="1"/>
      <c r="JFC866" s="1"/>
      <c r="JFD866" s="1"/>
      <c r="JFE866" s="1"/>
      <c r="JFF866" s="1"/>
      <c r="JFG866" s="1"/>
      <c r="JFH866" s="1"/>
      <c r="JFI866" s="1"/>
      <c r="JFJ866" s="1"/>
      <c r="JFK866" s="1"/>
      <c r="JFL866" s="1"/>
      <c r="JFM866" s="1"/>
      <c r="JFN866" s="1"/>
      <c r="JFO866" s="1"/>
      <c r="JFP866" s="1"/>
      <c r="JFQ866" s="1"/>
      <c r="JFR866" s="1"/>
      <c r="JFS866" s="1"/>
      <c r="JFT866" s="1"/>
      <c r="JFU866" s="1"/>
      <c r="JFV866" s="1"/>
      <c r="JFW866" s="1"/>
      <c r="JFX866" s="1"/>
      <c r="JFY866" s="1"/>
      <c r="JFZ866" s="1"/>
      <c r="JGA866" s="1"/>
      <c r="JGB866" s="1"/>
      <c r="JGC866" s="1"/>
      <c r="JGD866" s="1"/>
      <c r="JGE866" s="1"/>
      <c r="JGF866" s="1"/>
      <c r="JGG866" s="1"/>
      <c r="JGH866" s="1"/>
      <c r="JGI866" s="1"/>
      <c r="JGJ866" s="1"/>
      <c r="JGK866" s="1"/>
      <c r="JGL866" s="1"/>
      <c r="JGM866" s="1"/>
      <c r="JGN866" s="1"/>
      <c r="JGO866" s="1"/>
      <c r="JGP866" s="1"/>
      <c r="JGQ866" s="1"/>
      <c r="JGR866" s="1"/>
      <c r="JGS866" s="1"/>
      <c r="JGT866" s="1"/>
      <c r="JGU866" s="1"/>
      <c r="JGV866" s="1"/>
      <c r="JGW866" s="1"/>
      <c r="JGX866" s="1"/>
      <c r="JGY866" s="1"/>
      <c r="JGZ866" s="1"/>
      <c r="JHA866" s="1"/>
      <c r="JHB866" s="1"/>
      <c r="JHC866" s="1"/>
      <c r="JHD866" s="1"/>
      <c r="JHE866" s="1"/>
      <c r="JHF866" s="1"/>
      <c r="JHG866" s="1"/>
      <c r="JHH866" s="1"/>
      <c r="JHI866" s="1"/>
      <c r="JHJ866" s="1"/>
      <c r="JHK866" s="1"/>
      <c r="JHL866" s="1"/>
      <c r="JHM866" s="1"/>
      <c r="JHN866" s="1"/>
      <c r="JHO866" s="1"/>
      <c r="JHP866" s="1"/>
      <c r="JHQ866" s="1"/>
      <c r="JHR866" s="1"/>
      <c r="JHS866" s="1"/>
      <c r="JHT866" s="1"/>
      <c r="JHU866" s="1"/>
      <c r="JHV866" s="1"/>
      <c r="JHW866" s="1"/>
      <c r="JHX866" s="1"/>
      <c r="JHY866" s="1"/>
      <c r="JHZ866" s="1"/>
      <c r="JIA866" s="1"/>
      <c r="JIB866" s="1"/>
      <c r="JIC866" s="1"/>
      <c r="JID866" s="1"/>
      <c r="JIE866" s="1"/>
      <c r="JIF866" s="1"/>
      <c r="JIG866" s="1"/>
      <c r="JIH866" s="1"/>
      <c r="JII866" s="1"/>
      <c r="JIJ866" s="1"/>
      <c r="JIK866" s="1"/>
      <c r="JIL866" s="1"/>
      <c r="JIM866" s="1"/>
      <c r="JIN866" s="1"/>
      <c r="JIO866" s="1"/>
      <c r="JIP866" s="1"/>
      <c r="JIQ866" s="1"/>
      <c r="JIR866" s="1"/>
      <c r="JIS866" s="1"/>
      <c r="JIT866" s="1"/>
      <c r="JIU866" s="1"/>
      <c r="JIV866" s="1"/>
      <c r="JIW866" s="1"/>
      <c r="JIX866" s="1"/>
      <c r="JIY866" s="1"/>
      <c r="JIZ866" s="1"/>
      <c r="JJA866" s="1"/>
      <c r="JJB866" s="1"/>
      <c r="JJC866" s="1"/>
      <c r="JJD866" s="1"/>
      <c r="JJE866" s="1"/>
      <c r="JJF866" s="1"/>
      <c r="JJG866" s="1"/>
      <c r="JJH866" s="1"/>
      <c r="JJI866" s="1"/>
      <c r="JJJ866" s="1"/>
      <c r="JJK866" s="1"/>
      <c r="JJL866" s="1"/>
      <c r="JJM866" s="1"/>
      <c r="JJN866" s="1"/>
      <c r="JJO866" s="1"/>
      <c r="JJP866" s="1"/>
      <c r="JJQ866" s="1"/>
      <c r="JJR866" s="1"/>
      <c r="JJS866" s="1"/>
      <c r="JJT866" s="1"/>
      <c r="JJU866" s="1"/>
      <c r="JJV866" s="1"/>
      <c r="JJW866" s="1"/>
      <c r="JJX866" s="1"/>
      <c r="JJY866" s="1"/>
      <c r="JJZ866" s="1"/>
      <c r="JKA866" s="1"/>
      <c r="JKB866" s="1"/>
      <c r="JKC866" s="1"/>
      <c r="JKD866" s="1"/>
      <c r="JKE866" s="1"/>
      <c r="JKF866" s="1"/>
      <c r="JKG866" s="1"/>
      <c r="JKH866" s="1"/>
      <c r="JKI866" s="1"/>
      <c r="JKJ866" s="1"/>
      <c r="JKK866" s="1"/>
      <c r="JKL866" s="1"/>
      <c r="JKM866" s="1"/>
      <c r="JKN866" s="1"/>
      <c r="JKO866" s="1"/>
      <c r="JKP866" s="1"/>
      <c r="JKQ866" s="1"/>
      <c r="JKR866" s="1"/>
      <c r="JKS866" s="1"/>
      <c r="JKT866" s="1"/>
      <c r="JKU866" s="1"/>
      <c r="JKV866" s="1"/>
      <c r="JKW866" s="1"/>
      <c r="JKX866" s="1"/>
      <c r="JKY866" s="1"/>
      <c r="JKZ866" s="1"/>
      <c r="JLA866" s="1"/>
      <c r="JLB866" s="1"/>
      <c r="JLC866" s="1"/>
      <c r="JLD866" s="1"/>
      <c r="JLE866" s="1"/>
      <c r="JLF866" s="1"/>
      <c r="JLG866" s="1"/>
      <c r="JLH866" s="1"/>
      <c r="JLI866" s="1"/>
      <c r="JLJ866" s="1"/>
      <c r="JLK866" s="1"/>
      <c r="JLL866" s="1"/>
      <c r="JLM866" s="1"/>
      <c r="JLN866" s="1"/>
      <c r="JLO866" s="1"/>
      <c r="JLP866" s="1"/>
      <c r="JLQ866" s="1"/>
      <c r="JLR866" s="1"/>
      <c r="JLS866" s="1"/>
      <c r="JLT866" s="1"/>
      <c r="JLU866" s="1"/>
      <c r="JLV866" s="1"/>
      <c r="JLW866" s="1"/>
      <c r="JLX866" s="1"/>
      <c r="JLY866" s="1"/>
      <c r="JLZ866" s="1"/>
      <c r="JMA866" s="1"/>
      <c r="JMB866" s="1"/>
      <c r="JMC866" s="1"/>
      <c r="JMD866" s="1"/>
      <c r="JME866" s="1"/>
      <c r="JMF866" s="1"/>
      <c r="JMG866" s="1"/>
      <c r="JMH866" s="1"/>
      <c r="JMI866" s="1"/>
      <c r="JMJ866" s="1"/>
      <c r="JMK866" s="1"/>
      <c r="JML866" s="1"/>
      <c r="JMM866" s="1"/>
      <c r="JMN866" s="1"/>
      <c r="JMO866" s="1"/>
      <c r="JMP866" s="1"/>
      <c r="JMQ866" s="1"/>
      <c r="JMR866" s="1"/>
      <c r="JMS866" s="1"/>
      <c r="JMT866" s="1"/>
      <c r="JMU866" s="1"/>
      <c r="JMV866" s="1"/>
      <c r="JMW866" s="1"/>
      <c r="JMX866" s="1"/>
      <c r="JMY866" s="1"/>
      <c r="JMZ866" s="1"/>
      <c r="JNA866" s="1"/>
      <c r="JNB866" s="1"/>
      <c r="JNC866" s="1"/>
      <c r="JND866" s="1"/>
      <c r="JNE866" s="1"/>
      <c r="JNF866" s="1"/>
      <c r="JNG866" s="1"/>
      <c r="JNH866" s="1"/>
      <c r="JNI866" s="1"/>
      <c r="JNJ866" s="1"/>
      <c r="JNK866" s="1"/>
      <c r="JNL866" s="1"/>
      <c r="JNM866" s="1"/>
      <c r="JNN866" s="1"/>
      <c r="JNO866" s="1"/>
      <c r="JNP866" s="1"/>
      <c r="JNQ866" s="1"/>
      <c r="JNR866" s="1"/>
      <c r="JNS866" s="1"/>
      <c r="JNT866" s="1"/>
      <c r="JNU866" s="1"/>
      <c r="JNV866" s="1"/>
      <c r="JNW866" s="1"/>
      <c r="JNX866" s="1"/>
      <c r="JNY866" s="1"/>
      <c r="JNZ866" s="1"/>
      <c r="JOA866" s="1"/>
      <c r="JOB866" s="1"/>
      <c r="JOC866" s="1"/>
      <c r="JOD866" s="1"/>
      <c r="JOE866" s="1"/>
      <c r="JOF866" s="1"/>
      <c r="JOG866" s="1"/>
      <c r="JOH866" s="1"/>
      <c r="JOI866" s="1"/>
      <c r="JOJ866" s="1"/>
      <c r="JOK866" s="1"/>
      <c r="JOL866" s="1"/>
      <c r="JOM866" s="1"/>
      <c r="JON866" s="1"/>
      <c r="JOO866" s="1"/>
      <c r="JOP866" s="1"/>
      <c r="JOQ866" s="1"/>
      <c r="JOR866" s="1"/>
      <c r="JOS866" s="1"/>
      <c r="JOT866" s="1"/>
      <c r="JOU866" s="1"/>
      <c r="JOV866" s="1"/>
      <c r="JOW866" s="1"/>
      <c r="JOX866" s="1"/>
      <c r="JOY866" s="1"/>
      <c r="JOZ866" s="1"/>
      <c r="JPA866" s="1"/>
      <c r="JPB866" s="1"/>
      <c r="JPC866" s="1"/>
      <c r="JPD866" s="1"/>
      <c r="JPE866" s="1"/>
      <c r="JPF866" s="1"/>
      <c r="JPG866" s="1"/>
      <c r="JPH866" s="1"/>
      <c r="JPI866" s="1"/>
      <c r="JPJ866" s="1"/>
      <c r="JPK866" s="1"/>
      <c r="JPL866" s="1"/>
      <c r="JPM866" s="1"/>
      <c r="JPN866" s="1"/>
      <c r="JPO866" s="1"/>
      <c r="JPP866" s="1"/>
      <c r="JPQ866" s="1"/>
      <c r="JPR866" s="1"/>
      <c r="JPS866" s="1"/>
      <c r="JPT866" s="1"/>
      <c r="JPU866" s="1"/>
      <c r="JPV866" s="1"/>
      <c r="JPW866" s="1"/>
      <c r="JPX866" s="1"/>
      <c r="JPY866" s="1"/>
      <c r="JPZ866" s="1"/>
      <c r="JQA866" s="1"/>
      <c r="JQB866" s="1"/>
      <c r="JQC866" s="1"/>
      <c r="JQD866" s="1"/>
      <c r="JQE866" s="1"/>
      <c r="JQF866" s="1"/>
      <c r="JQG866" s="1"/>
      <c r="JQH866" s="1"/>
      <c r="JQI866" s="1"/>
      <c r="JQJ866" s="1"/>
      <c r="JQK866" s="1"/>
      <c r="JQL866" s="1"/>
      <c r="JQM866" s="1"/>
      <c r="JQN866" s="1"/>
      <c r="JQO866" s="1"/>
      <c r="JQP866" s="1"/>
      <c r="JQQ866" s="1"/>
      <c r="JQR866" s="1"/>
      <c r="JQS866" s="1"/>
      <c r="JQT866" s="1"/>
      <c r="JQU866" s="1"/>
      <c r="JQV866" s="1"/>
      <c r="JQW866" s="1"/>
      <c r="JQX866" s="1"/>
      <c r="JQY866" s="1"/>
      <c r="JQZ866" s="1"/>
      <c r="JRA866" s="1"/>
      <c r="JRB866" s="1"/>
      <c r="JRC866" s="1"/>
      <c r="JRD866" s="1"/>
      <c r="JRE866" s="1"/>
      <c r="JRF866" s="1"/>
      <c r="JRG866" s="1"/>
      <c r="JRH866" s="1"/>
      <c r="JRI866" s="1"/>
      <c r="JRJ866" s="1"/>
      <c r="JRK866" s="1"/>
      <c r="JRL866" s="1"/>
      <c r="JRM866" s="1"/>
      <c r="JRN866" s="1"/>
      <c r="JRO866" s="1"/>
      <c r="JRP866" s="1"/>
      <c r="JRQ866" s="1"/>
      <c r="JRR866" s="1"/>
      <c r="JRS866" s="1"/>
      <c r="JRT866" s="1"/>
      <c r="JRU866" s="1"/>
      <c r="JRV866" s="1"/>
      <c r="JRW866" s="1"/>
      <c r="JRX866" s="1"/>
      <c r="JRY866" s="1"/>
      <c r="JRZ866" s="1"/>
      <c r="JSA866" s="1"/>
      <c r="JSB866" s="1"/>
      <c r="JSC866" s="1"/>
      <c r="JSD866" s="1"/>
      <c r="JSE866" s="1"/>
      <c r="JSF866" s="1"/>
      <c r="JSG866" s="1"/>
      <c r="JSH866" s="1"/>
      <c r="JSI866" s="1"/>
      <c r="JSJ866" s="1"/>
      <c r="JSK866" s="1"/>
      <c r="JSL866" s="1"/>
      <c r="JSM866" s="1"/>
      <c r="JSN866" s="1"/>
      <c r="JSO866" s="1"/>
      <c r="JSP866" s="1"/>
      <c r="JSQ866" s="1"/>
      <c r="JSR866" s="1"/>
      <c r="JSS866" s="1"/>
      <c r="JST866" s="1"/>
      <c r="JSU866" s="1"/>
      <c r="JSV866" s="1"/>
      <c r="JSW866" s="1"/>
      <c r="JSX866" s="1"/>
      <c r="JSY866" s="1"/>
      <c r="JSZ866" s="1"/>
      <c r="JTA866" s="1"/>
      <c r="JTB866" s="1"/>
      <c r="JTC866" s="1"/>
      <c r="JTD866" s="1"/>
      <c r="JTE866" s="1"/>
      <c r="JTF866" s="1"/>
      <c r="JTG866" s="1"/>
      <c r="JTH866" s="1"/>
      <c r="JTI866" s="1"/>
      <c r="JTJ866" s="1"/>
      <c r="JTK866" s="1"/>
      <c r="JTL866" s="1"/>
      <c r="JTM866" s="1"/>
      <c r="JTN866" s="1"/>
      <c r="JTO866" s="1"/>
      <c r="JTP866" s="1"/>
      <c r="JTQ866" s="1"/>
      <c r="JTR866" s="1"/>
      <c r="JTS866" s="1"/>
      <c r="JTT866" s="1"/>
      <c r="JTU866" s="1"/>
      <c r="JTV866" s="1"/>
      <c r="JTW866" s="1"/>
      <c r="JTX866" s="1"/>
      <c r="JTY866" s="1"/>
      <c r="JTZ866" s="1"/>
      <c r="JUA866" s="1"/>
      <c r="JUB866" s="1"/>
      <c r="JUC866" s="1"/>
      <c r="JUD866" s="1"/>
      <c r="JUE866" s="1"/>
      <c r="JUF866" s="1"/>
      <c r="JUG866" s="1"/>
      <c r="JUH866" s="1"/>
      <c r="JUI866" s="1"/>
      <c r="JUJ866" s="1"/>
      <c r="JUK866" s="1"/>
      <c r="JUL866" s="1"/>
      <c r="JUM866" s="1"/>
      <c r="JUN866" s="1"/>
      <c r="JUO866" s="1"/>
      <c r="JUP866" s="1"/>
      <c r="JUQ866" s="1"/>
      <c r="JUR866" s="1"/>
      <c r="JUS866" s="1"/>
      <c r="JUT866" s="1"/>
      <c r="JUU866" s="1"/>
      <c r="JUV866" s="1"/>
      <c r="JUW866" s="1"/>
      <c r="JUX866" s="1"/>
      <c r="JUY866" s="1"/>
      <c r="JUZ866" s="1"/>
      <c r="JVA866" s="1"/>
      <c r="JVB866" s="1"/>
      <c r="JVC866" s="1"/>
      <c r="JVD866" s="1"/>
      <c r="JVE866" s="1"/>
      <c r="JVF866" s="1"/>
      <c r="JVG866" s="1"/>
      <c r="JVH866" s="1"/>
      <c r="JVI866" s="1"/>
      <c r="JVJ866" s="1"/>
      <c r="JVK866" s="1"/>
      <c r="JVL866" s="1"/>
      <c r="JVM866" s="1"/>
      <c r="JVN866" s="1"/>
      <c r="JVO866" s="1"/>
      <c r="JVP866" s="1"/>
      <c r="JVQ866" s="1"/>
      <c r="JVR866" s="1"/>
      <c r="JVS866" s="1"/>
      <c r="JVT866" s="1"/>
      <c r="JVU866" s="1"/>
      <c r="JVV866" s="1"/>
      <c r="JVW866" s="1"/>
      <c r="JVX866" s="1"/>
      <c r="JVY866" s="1"/>
      <c r="JVZ866" s="1"/>
      <c r="JWA866" s="1"/>
      <c r="JWB866" s="1"/>
      <c r="JWC866" s="1"/>
      <c r="JWD866" s="1"/>
      <c r="JWE866" s="1"/>
      <c r="JWF866" s="1"/>
      <c r="JWG866" s="1"/>
      <c r="JWH866" s="1"/>
      <c r="JWI866" s="1"/>
      <c r="JWJ866" s="1"/>
      <c r="JWK866" s="1"/>
      <c r="JWL866" s="1"/>
      <c r="JWM866" s="1"/>
      <c r="JWN866" s="1"/>
      <c r="JWO866" s="1"/>
      <c r="JWP866" s="1"/>
      <c r="JWQ866" s="1"/>
      <c r="JWR866" s="1"/>
      <c r="JWS866" s="1"/>
      <c r="JWT866" s="1"/>
      <c r="JWU866" s="1"/>
      <c r="JWV866" s="1"/>
      <c r="JWW866" s="1"/>
      <c r="JWX866" s="1"/>
      <c r="JWY866" s="1"/>
      <c r="JWZ866" s="1"/>
      <c r="JXA866" s="1"/>
      <c r="JXB866" s="1"/>
      <c r="JXC866" s="1"/>
      <c r="JXD866" s="1"/>
      <c r="JXE866" s="1"/>
      <c r="JXF866" s="1"/>
      <c r="JXG866" s="1"/>
      <c r="JXH866" s="1"/>
      <c r="JXI866" s="1"/>
      <c r="JXJ866" s="1"/>
      <c r="JXK866" s="1"/>
      <c r="JXL866" s="1"/>
      <c r="JXM866" s="1"/>
      <c r="JXN866" s="1"/>
      <c r="JXO866" s="1"/>
      <c r="JXP866" s="1"/>
      <c r="JXQ866" s="1"/>
      <c r="JXR866" s="1"/>
      <c r="JXS866" s="1"/>
      <c r="JXT866" s="1"/>
      <c r="JXU866" s="1"/>
      <c r="JXV866" s="1"/>
      <c r="JXW866" s="1"/>
      <c r="JXX866" s="1"/>
      <c r="JXY866" s="1"/>
      <c r="JXZ866" s="1"/>
      <c r="JYA866" s="1"/>
      <c r="JYB866" s="1"/>
      <c r="JYC866" s="1"/>
      <c r="JYD866" s="1"/>
      <c r="JYE866" s="1"/>
      <c r="JYF866" s="1"/>
      <c r="JYG866" s="1"/>
      <c r="JYH866" s="1"/>
      <c r="JYI866" s="1"/>
      <c r="JYJ866" s="1"/>
      <c r="JYK866" s="1"/>
      <c r="JYL866" s="1"/>
      <c r="JYM866" s="1"/>
      <c r="JYN866" s="1"/>
      <c r="JYO866" s="1"/>
      <c r="JYP866" s="1"/>
      <c r="JYQ866" s="1"/>
      <c r="JYR866" s="1"/>
      <c r="JYS866" s="1"/>
      <c r="JYT866" s="1"/>
      <c r="JYU866" s="1"/>
      <c r="JYV866" s="1"/>
      <c r="JYW866" s="1"/>
      <c r="JYX866" s="1"/>
      <c r="JYY866" s="1"/>
      <c r="JYZ866" s="1"/>
      <c r="JZA866" s="1"/>
      <c r="JZB866" s="1"/>
      <c r="JZC866" s="1"/>
      <c r="JZD866" s="1"/>
      <c r="JZE866" s="1"/>
      <c r="JZF866" s="1"/>
      <c r="JZG866" s="1"/>
      <c r="JZH866" s="1"/>
      <c r="JZI866" s="1"/>
      <c r="JZJ866" s="1"/>
      <c r="JZK866" s="1"/>
      <c r="JZL866" s="1"/>
      <c r="JZM866" s="1"/>
      <c r="JZN866" s="1"/>
      <c r="JZO866" s="1"/>
      <c r="JZP866" s="1"/>
      <c r="JZQ866" s="1"/>
      <c r="JZR866" s="1"/>
      <c r="JZS866" s="1"/>
      <c r="JZT866" s="1"/>
      <c r="JZU866" s="1"/>
      <c r="JZV866" s="1"/>
      <c r="JZW866" s="1"/>
      <c r="JZX866" s="1"/>
      <c r="JZY866" s="1"/>
      <c r="JZZ866" s="1"/>
      <c r="KAA866" s="1"/>
      <c r="KAB866" s="1"/>
      <c r="KAC866" s="1"/>
      <c r="KAD866" s="1"/>
      <c r="KAE866" s="1"/>
      <c r="KAF866" s="1"/>
      <c r="KAG866" s="1"/>
      <c r="KAH866" s="1"/>
      <c r="KAI866" s="1"/>
      <c r="KAJ866" s="1"/>
      <c r="KAK866" s="1"/>
      <c r="KAL866" s="1"/>
      <c r="KAM866" s="1"/>
      <c r="KAN866" s="1"/>
      <c r="KAO866" s="1"/>
      <c r="KAP866" s="1"/>
      <c r="KAQ866" s="1"/>
      <c r="KAR866" s="1"/>
      <c r="KAS866" s="1"/>
      <c r="KAT866" s="1"/>
      <c r="KAU866" s="1"/>
      <c r="KAV866" s="1"/>
      <c r="KAW866" s="1"/>
      <c r="KAX866" s="1"/>
      <c r="KAY866" s="1"/>
      <c r="KAZ866" s="1"/>
      <c r="KBA866" s="1"/>
      <c r="KBB866" s="1"/>
      <c r="KBC866" s="1"/>
      <c r="KBD866" s="1"/>
      <c r="KBE866" s="1"/>
      <c r="KBF866" s="1"/>
      <c r="KBG866" s="1"/>
      <c r="KBH866" s="1"/>
      <c r="KBI866" s="1"/>
      <c r="KBJ866" s="1"/>
      <c r="KBK866" s="1"/>
      <c r="KBL866" s="1"/>
      <c r="KBM866" s="1"/>
      <c r="KBN866" s="1"/>
      <c r="KBO866" s="1"/>
      <c r="KBP866" s="1"/>
      <c r="KBQ866" s="1"/>
      <c r="KBR866" s="1"/>
      <c r="KBS866" s="1"/>
      <c r="KBT866" s="1"/>
      <c r="KBU866" s="1"/>
      <c r="KBV866" s="1"/>
      <c r="KBW866" s="1"/>
      <c r="KBX866" s="1"/>
      <c r="KBY866" s="1"/>
      <c r="KBZ866" s="1"/>
      <c r="KCA866" s="1"/>
      <c r="KCB866" s="1"/>
      <c r="KCC866" s="1"/>
      <c r="KCD866" s="1"/>
      <c r="KCE866" s="1"/>
      <c r="KCF866" s="1"/>
      <c r="KCG866" s="1"/>
      <c r="KCH866" s="1"/>
      <c r="KCI866" s="1"/>
      <c r="KCJ866" s="1"/>
      <c r="KCK866" s="1"/>
      <c r="KCL866" s="1"/>
      <c r="KCM866" s="1"/>
      <c r="KCN866" s="1"/>
      <c r="KCO866" s="1"/>
      <c r="KCP866" s="1"/>
      <c r="KCQ866" s="1"/>
      <c r="KCR866" s="1"/>
      <c r="KCS866" s="1"/>
      <c r="KCT866" s="1"/>
      <c r="KCU866" s="1"/>
      <c r="KCV866" s="1"/>
      <c r="KCW866" s="1"/>
      <c r="KCX866" s="1"/>
      <c r="KCY866" s="1"/>
      <c r="KCZ866" s="1"/>
      <c r="KDA866" s="1"/>
      <c r="KDB866" s="1"/>
      <c r="KDC866" s="1"/>
      <c r="KDD866" s="1"/>
      <c r="KDE866" s="1"/>
      <c r="KDF866" s="1"/>
      <c r="KDG866" s="1"/>
      <c r="KDH866" s="1"/>
      <c r="KDI866" s="1"/>
      <c r="KDJ866" s="1"/>
      <c r="KDK866" s="1"/>
      <c r="KDL866" s="1"/>
      <c r="KDM866" s="1"/>
      <c r="KDN866" s="1"/>
      <c r="KDO866" s="1"/>
      <c r="KDP866" s="1"/>
      <c r="KDQ866" s="1"/>
      <c r="KDR866" s="1"/>
      <c r="KDS866" s="1"/>
      <c r="KDT866" s="1"/>
      <c r="KDU866" s="1"/>
      <c r="KDV866" s="1"/>
      <c r="KDW866" s="1"/>
      <c r="KDX866" s="1"/>
      <c r="KDY866" s="1"/>
      <c r="KDZ866" s="1"/>
      <c r="KEA866" s="1"/>
      <c r="KEB866" s="1"/>
      <c r="KEC866" s="1"/>
      <c r="KED866" s="1"/>
      <c r="KEE866" s="1"/>
      <c r="KEF866" s="1"/>
      <c r="KEG866" s="1"/>
      <c r="KEH866" s="1"/>
      <c r="KEI866" s="1"/>
      <c r="KEJ866" s="1"/>
      <c r="KEK866" s="1"/>
      <c r="KEL866" s="1"/>
      <c r="KEM866" s="1"/>
      <c r="KEN866" s="1"/>
      <c r="KEO866" s="1"/>
      <c r="KEP866" s="1"/>
      <c r="KEQ866" s="1"/>
      <c r="KER866" s="1"/>
      <c r="KES866" s="1"/>
      <c r="KET866" s="1"/>
      <c r="KEU866" s="1"/>
      <c r="KEV866" s="1"/>
      <c r="KEW866" s="1"/>
      <c r="KEX866" s="1"/>
      <c r="KEY866" s="1"/>
      <c r="KEZ866" s="1"/>
      <c r="KFA866" s="1"/>
      <c r="KFB866" s="1"/>
      <c r="KFC866" s="1"/>
      <c r="KFD866" s="1"/>
      <c r="KFE866" s="1"/>
      <c r="KFF866" s="1"/>
      <c r="KFG866" s="1"/>
      <c r="KFH866" s="1"/>
      <c r="KFI866" s="1"/>
      <c r="KFJ866" s="1"/>
      <c r="KFK866" s="1"/>
      <c r="KFL866" s="1"/>
      <c r="KFM866" s="1"/>
      <c r="KFN866" s="1"/>
      <c r="KFO866" s="1"/>
      <c r="KFP866" s="1"/>
      <c r="KFQ866" s="1"/>
      <c r="KFR866" s="1"/>
      <c r="KFS866" s="1"/>
      <c r="KFT866" s="1"/>
      <c r="KFU866" s="1"/>
      <c r="KFV866" s="1"/>
      <c r="KFW866" s="1"/>
      <c r="KFX866" s="1"/>
      <c r="KFY866" s="1"/>
      <c r="KFZ866" s="1"/>
      <c r="KGA866" s="1"/>
      <c r="KGB866" s="1"/>
      <c r="KGC866" s="1"/>
      <c r="KGD866" s="1"/>
      <c r="KGE866" s="1"/>
      <c r="KGF866" s="1"/>
      <c r="KGG866" s="1"/>
      <c r="KGH866" s="1"/>
      <c r="KGI866" s="1"/>
      <c r="KGJ866" s="1"/>
      <c r="KGK866" s="1"/>
      <c r="KGL866" s="1"/>
      <c r="KGM866" s="1"/>
      <c r="KGN866" s="1"/>
      <c r="KGO866" s="1"/>
      <c r="KGP866" s="1"/>
      <c r="KGQ866" s="1"/>
      <c r="KGR866" s="1"/>
      <c r="KGS866" s="1"/>
      <c r="KGT866" s="1"/>
      <c r="KGU866" s="1"/>
      <c r="KGV866" s="1"/>
      <c r="KGW866" s="1"/>
      <c r="KGX866" s="1"/>
      <c r="KGY866" s="1"/>
      <c r="KGZ866" s="1"/>
      <c r="KHA866" s="1"/>
      <c r="KHB866" s="1"/>
      <c r="KHC866" s="1"/>
      <c r="KHD866" s="1"/>
      <c r="KHE866" s="1"/>
      <c r="KHF866" s="1"/>
      <c r="KHG866" s="1"/>
      <c r="KHH866" s="1"/>
      <c r="KHI866" s="1"/>
      <c r="KHJ866" s="1"/>
      <c r="KHK866" s="1"/>
      <c r="KHL866" s="1"/>
      <c r="KHM866" s="1"/>
      <c r="KHN866" s="1"/>
      <c r="KHO866" s="1"/>
      <c r="KHP866" s="1"/>
      <c r="KHQ866" s="1"/>
      <c r="KHR866" s="1"/>
      <c r="KHS866" s="1"/>
      <c r="KHT866" s="1"/>
      <c r="KHU866" s="1"/>
      <c r="KHV866" s="1"/>
      <c r="KHW866" s="1"/>
      <c r="KHX866" s="1"/>
      <c r="KHY866" s="1"/>
      <c r="KHZ866" s="1"/>
      <c r="KIA866" s="1"/>
      <c r="KIB866" s="1"/>
      <c r="KIC866" s="1"/>
      <c r="KID866" s="1"/>
      <c r="KIE866" s="1"/>
      <c r="KIF866" s="1"/>
      <c r="KIG866" s="1"/>
      <c r="KIH866" s="1"/>
      <c r="KII866" s="1"/>
      <c r="KIJ866" s="1"/>
      <c r="KIK866" s="1"/>
      <c r="KIL866" s="1"/>
      <c r="KIM866" s="1"/>
      <c r="KIN866" s="1"/>
      <c r="KIO866" s="1"/>
      <c r="KIP866" s="1"/>
      <c r="KIQ866" s="1"/>
      <c r="KIR866" s="1"/>
      <c r="KIS866" s="1"/>
      <c r="KIT866" s="1"/>
      <c r="KIU866" s="1"/>
      <c r="KIV866" s="1"/>
      <c r="KIW866" s="1"/>
      <c r="KIX866" s="1"/>
      <c r="KIY866" s="1"/>
      <c r="KIZ866" s="1"/>
      <c r="KJA866" s="1"/>
      <c r="KJB866" s="1"/>
      <c r="KJC866" s="1"/>
      <c r="KJD866" s="1"/>
      <c r="KJE866" s="1"/>
      <c r="KJF866" s="1"/>
      <c r="KJG866" s="1"/>
      <c r="KJH866" s="1"/>
      <c r="KJI866" s="1"/>
      <c r="KJJ866" s="1"/>
      <c r="KJK866" s="1"/>
      <c r="KJL866" s="1"/>
      <c r="KJM866" s="1"/>
      <c r="KJN866" s="1"/>
      <c r="KJO866" s="1"/>
      <c r="KJP866" s="1"/>
      <c r="KJQ866" s="1"/>
      <c r="KJR866" s="1"/>
      <c r="KJS866" s="1"/>
      <c r="KJT866" s="1"/>
      <c r="KJU866" s="1"/>
      <c r="KJV866" s="1"/>
      <c r="KJW866" s="1"/>
      <c r="KJX866" s="1"/>
      <c r="KJY866" s="1"/>
      <c r="KJZ866" s="1"/>
      <c r="KKA866" s="1"/>
      <c r="KKB866" s="1"/>
      <c r="KKC866" s="1"/>
      <c r="KKD866" s="1"/>
      <c r="KKE866" s="1"/>
      <c r="KKF866" s="1"/>
      <c r="KKG866" s="1"/>
      <c r="KKH866" s="1"/>
      <c r="KKI866" s="1"/>
      <c r="KKJ866" s="1"/>
      <c r="KKK866" s="1"/>
      <c r="KKL866" s="1"/>
      <c r="KKM866" s="1"/>
      <c r="KKN866" s="1"/>
      <c r="KKO866" s="1"/>
      <c r="KKP866" s="1"/>
      <c r="KKQ866" s="1"/>
      <c r="KKR866" s="1"/>
      <c r="KKS866" s="1"/>
      <c r="KKT866" s="1"/>
      <c r="KKU866" s="1"/>
      <c r="KKV866" s="1"/>
      <c r="KKW866" s="1"/>
      <c r="KKX866" s="1"/>
      <c r="KKY866" s="1"/>
      <c r="KKZ866" s="1"/>
      <c r="KLA866" s="1"/>
      <c r="KLB866" s="1"/>
      <c r="KLC866" s="1"/>
      <c r="KLD866" s="1"/>
      <c r="KLE866" s="1"/>
      <c r="KLF866" s="1"/>
      <c r="KLG866" s="1"/>
      <c r="KLH866" s="1"/>
      <c r="KLI866" s="1"/>
      <c r="KLJ866" s="1"/>
      <c r="KLK866" s="1"/>
      <c r="KLL866" s="1"/>
      <c r="KLM866" s="1"/>
      <c r="KLN866" s="1"/>
      <c r="KLO866" s="1"/>
      <c r="KLP866" s="1"/>
      <c r="KLQ866" s="1"/>
      <c r="KLR866" s="1"/>
      <c r="KLS866" s="1"/>
      <c r="KLT866" s="1"/>
      <c r="KLU866" s="1"/>
      <c r="KLV866" s="1"/>
      <c r="KLW866" s="1"/>
      <c r="KLX866" s="1"/>
      <c r="KLY866" s="1"/>
      <c r="KLZ866" s="1"/>
      <c r="KMA866" s="1"/>
      <c r="KMB866" s="1"/>
      <c r="KMC866" s="1"/>
      <c r="KMD866" s="1"/>
      <c r="KME866" s="1"/>
      <c r="KMF866" s="1"/>
      <c r="KMG866" s="1"/>
      <c r="KMH866" s="1"/>
      <c r="KMI866" s="1"/>
      <c r="KMJ866" s="1"/>
      <c r="KMK866" s="1"/>
      <c r="KML866" s="1"/>
      <c r="KMM866" s="1"/>
      <c r="KMN866" s="1"/>
      <c r="KMO866" s="1"/>
      <c r="KMP866" s="1"/>
      <c r="KMQ866" s="1"/>
      <c r="KMR866" s="1"/>
      <c r="KMS866" s="1"/>
      <c r="KMT866" s="1"/>
      <c r="KMU866" s="1"/>
      <c r="KMV866" s="1"/>
      <c r="KMW866" s="1"/>
      <c r="KMX866" s="1"/>
      <c r="KMY866" s="1"/>
      <c r="KMZ866" s="1"/>
      <c r="KNA866" s="1"/>
      <c r="KNB866" s="1"/>
      <c r="KNC866" s="1"/>
      <c r="KND866" s="1"/>
      <c r="KNE866" s="1"/>
      <c r="KNF866" s="1"/>
      <c r="KNG866" s="1"/>
      <c r="KNH866" s="1"/>
      <c r="KNI866" s="1"/>
      <c r="KNJ866" s="1"/>
      <c r="KNK866" s="1"/>
      <c r="KNL866" s="1"/>
      <c r="KNM866" s="1"/>
      <c r="KNN866" s="1"/>
      <c r="KNO866" s="1"/>
      <c r="KNP866" s="1"/>
      <c r="KNQ866" s="1"/>
      <c r="KNR866" s="1"/>
      <c r="KNS866" s="1"/>
      <c r="KNT866" s="1"/>
      <c r="KNU866" s="1"/>
      <c r="KNV866" s="1"/>
      <c r="KNW866" s="1"/>
      <c r="KNX866" s="1"/>
      <c r="KNY866" s="1"/>
      <c r="KNZ866" s="1"/>
      <c r="KOA866" s="1"/>
      <c r="KOB866" s="1"/>
      <c r="KOC866" s="1"/>
      <c r="KOD866" s="1"/>
      <c r="KOE866" s="1"/>
      <c r="KOF866" s="1"/>
      <c r="KOG866" s="1"/>
      <c r="KOH866" s="1"/>
      <c r="KOI866" s="1"/>
      <c r="KOJ866" s="1"/>
      <c r="KOK866" s="1"/>
      <c r="KOL866" s="1"/>
      <c r="KOM866" s="1"/>
      <c r="KON866" s="1"/>
      <c r="KOO866" s="1"/>
      <c r="KOP866" s="1"/>
      <c r="KOQ866" s="1"/>
      <c r="KOR866" s="1"/>
      <c r="KOS866" s="1"/>
      <c r="KOT866" s="1"/>
      <c r="KOU866" s="1"/>
      <c r="KOV866" s="1"/>
      <c r="KOW866" s="1"/>
      <c r="KOX866" s="1"/>
      <c r="KOY866" s="1"/>
      <c r="KOZ866" s="1"/>
      <c r="KPA866" s="1"/>
      <c r="KPB866" s="1"/>
      <c r="KPC866" s="1"/>
      <c r="KPD866" s="1"/>
      <c r="KPE866" s="1"/>
      <c r="KPF866" s="1"/>
      <c r="KPG866" s="1"/>
      <c r="KPH866" s="1"/>
      <c r="KPI866" s="1"/>
      <c r="KPJ866" s="1"/>
      <c r="KPK866" s="1"/>
      <c r="KPL866" s="1"/>
      <c r="KPM866" s="1"/>
      <c r="KPN866" s="1"/>
      <c r="KPO866" s="1"/>
      <c r="KPP866" s="1"/>
      <c r="KPQ866" s="1"/>
      <c r="KPR866" s="1"/>
      <c r="KPS866" s="1"/>
      <c r="KPT866" s="1"/>
      <c r="KPU866" s="1"/>
      <c r="KPV866" s="1"/>
      <c r="KPW866" s="1"/>
      <c r="KPX866" s="1"/>
      <c r="KPY866" s="1"/>
      <c r="KPZ866" s="1"/>
      <c r="KQA866" s="1"/>
      <c r="KQB866" s="1"/>
      <c r="KQC866" s="1"/>
      <c r="KQD866" s="1"/>
      <c r="KQE866" s="1"/>
      <c r="KQF866" s="1"/>
      <c r="KQG866" s="1"/>
      <c r="KQH866" s="1"/>
      <c r="KQI866" s="1"/>
      <c r="KQJ866" s="1"/>
      <c r="KQK866" s="1"/>
      <c r="KQL866" s="1"/>
      <c r="KQM866" s="1"/>
      <c r="KQN866" s="1"/>
      <c r="KQO866" s="1"/>
      <c r="KQP866" s="1"/>
      <c r="KQQ866" s="1"/>
      <c r="KQR866" s="1"/>
      <c r="KQS866" s="1"/>
      <c r="KQT866" s="1"/>
      <c r="KQU866" s="1"/>
      <c r="KQV866" s="1"/>
      <c r="KQW866" s="1"/>
      <c r="KQX866" s="1"/>
      <c r="KQY866" s="1"/>
      <c r="KQZ866" s="1"/>
      <c r="KRA866" s="1"/>
      <c r="KRB866" s="1"/>
      <c r="KRC866" s="1"/>
      <c r="KRD866" s="1"/>
      <c r="KRE866" s="1"/>
      <c r="KRF866" s="1"/>
      <c r="KRG866" s="1"/>
      <c r="KRH866" s="1"/>
      <c r="KRI866" s="1"/>
      <c r="KRJ866" s="1"/>
      <c r="KRK866" s="1"/>
      <c r="KRL866" s="1"/>
      <c r="KRM866" s="1"/>
      <c r="KRN866" s="1"/>
      <c r="KRO866" s="1"/>
      <c r="KRP866" s="1"/>
      <c r="KRQ866" s="1"/>
      <c r="KRR866" s="1"/>
      <c r="KRS866" s="1"/>
      <c r="KRT866" s="1"/>
      <c r="KRU866" s="1"/>
      <c r="KRV866" s="1"/>
      <c r="KRW866" s="1"/>
      <c r="KRX866" s="1"/>
      <c r="KRY866" s="1"/>
      <c r="KRZ866" s="1"/>
      <c r="KSA866" s="1"/>
      <c r="KSB866" s="1"/>
      <c r="KSC866" s="1"/>
      <c r="KSD866" s="1"/>
      <c r="KSE866" s="1"/>
      <c r="KSF866" s="1"/>
      <c r="KSG866" s="1"/>
      <c r="KSH866" s="1"/>
      <c r="KSI866" s="1"/>
      <c r="KSJ866" s="1"/>
      <c r="KSK866" s="1"/>
      <c r="KSL866" s="1"/>
      <c r="KSM866" s="1"/>
      <c r="KSN866" s="1"/>
      <c r="KSO866" s="1"/>
      <c r="KSP866" s="1"/>
      <c r="KSQ866" s="1"/>
      <c r="KSR866" s="1"/>
      <c r="KSS866" s="1"/>
      <c r="KST866" s="1"/>
      <c r="KSU866" s="1"/>
      <c r="KSV866" s="1"/>
      <c r="KSW866" s="1"/>
      <c r="KSX866" s="1"/>
      <c r="KSY866" s="1"/>
      <c r="KSZ866" s="1"/>
      <c r="KTA866" s="1"/>
      <c r="KTB866" s="1"/>
      <c r="KTC866" s="1"/>
      <c r="KTD866" s="1"/>
      <c r="KTE866" s="1"/>
      <c r="KTF866" s="1"/>
      <c r="KTG866" s="1"/>
      <c r="KTH866" s="1"/>
      <c r="KTI866" s="1"/>
      <c r="KTJ866" s="1"/>
      <c r="KTK866" s="1"/>
      <c r="KTL866" s="1"/>
      <c r="KTM866" s="1"/>
      <c r="KTN866" s="1"/>
      <c r="KTO866" s="1"/>
      <c r="KTP866" s="1"/>
      <c r="KTQ866" s="1"/>
      <c r="KTR866" s="1"/>
      <c r="KTS866" s="1"/>
      <c r="KTT866" s="1"/>
      <c r="KTU866" s="1"/>
      <c r="KTV866" s="1"/>
      <c r="KTW866" s="1"/>
      <c r="KTX866" s="1"/>
      <c r="KTY866" s="1"/>
      <c r="KTZ866" s="1"/>
      <c r="KUA866" s="1"/>
      <c r="KUB866" s="1"/>
      <c r="KUC866" s="1"/>
      <c r="KUD866" s="1"/>
      <c r="KUE866" s="1"/>
      <c r="KUF866" s="1"/>
      <c r="KUG866" s="1"/>
      <c r="KUH866" s="1"/>
      <c r="KUI866" s="1"/>
      <c r="KUJ866" s="1"/>
      <c r="KUK866" s="1"/>
      <c r="KUL866" s="1"/>
      <c r="KUM866" s="1"/>
      <c r="KUN866" s="1"/>
      <c r="KUO866" s="1"/>
      <c r="KUP866" s="1"/>
      <c r="KUQ866" s="1"/>
      <c r="KUR866" s="1"/>
      <c r="KUS866" s="1"/>
      <c r="KUT866" s="1"/>
      <c r="KUU866" s="1"/>
      <c r="KUV866" s="1"/>
      <c r="KUW866" s="1"/>
      <c r="KUX866" s="1"/>
      <c r="KUY866" s="1"/>
      <c r="KUZ866" s="1"/>
      <c r="KVA866" s="1"/>
      <c r="KVB866" s="1"/>
      <c r="KVC866" s="1"/>
      <c r="KVD866" s="1"/>
      <c r="KVE866" s="1"/>
      <c r="KVF866" s="1"/>
      <c r="KVG866" s="1"/>
      <c r="KVH866" s="1"/>
      <c r="KVI866" s="1"/>
      <c r="KVJ866" s="1"/>
      <c r="KVK866" s="1"/>
      <c r="KVL866" s="1"/>
      <c r="KVM866" s="1"/>
      <c r="KVN866" s="1"/>
      <c r="KVO866" s="1"/>
      <c r="KVP866" s="1"/>
      <c r="KVQ866" s="1"/>
      <c r="KVR866" s="1"/>
      <c r="KVS866" s="1"/>
      <c r="KVT866" s="1"/>
      <c r="KVU866" s="1"/>
      <c r="KVV866" s="1"/>
      <c r="KVW866" s="1"/>
      <c r="KVX866" s="1"/>
      <c r="KVY866" s="1"/>
      <c r="KVZ866" s="1"/>
      <c r="KWA866" s="1"/>
      <c r="KWB866" s="1"/>
      <c r="KWC866" s="1"/>
      <c r="KWD866" s="1"/>
      <c r="KWE866" s="1"/>
      <c r="KWF866" s="1"/>
      <c r="KWG866" s="1"/>
      <c r="KWH866" s="1"/>
      <c r="KWI866" s="1"/>
      <c r="KWJ866" s="1"/>
      <c r="KWK866" s="1"/>
      <c r="KWL866" s="1"/>
      <c r="KWM866" s="1"/>
      <c r="KWN866" s="1"/>
      <c r="KWO866" s="1"/>
      <c r="KWP866" s="1"/>
      <c r="KWQ866" s="1"/>
      <c r="KWR866" s="1"/>
      <c r="KWS866" s="1"/>
      <c r="KWT866" s="1"/>
      <c r="KWU866" s="1"/>
      <c r="KWV866" s="1"/>
      <c r="KWW866" s="1"/>
      <c r="KWX866" s="1"/>
      <c r="KWY866" s="1"/>
      <c r="KWZ866" s="1"/>
      <c r="KXA866" s="1"/>
      <c r="KXB866" s="1"/>
      <c r="KXC866" s="1"/>
      <c r="KXD866" s="1"/>
      <c r="KXE866" s="1"/>
      <c r="KXF866" s="1"/>
      <c r="KXG866" s="1"/>
      <c r="KXH866" s="1"/>
      <c r="KXI866" s="1"/>
      <c r="KXJ866" s="1"/>
      <c r="KXK866" s="1"/>
      <c r="KXL866" s="1"/>
      <c r="KXM866" s="1"/>
      <c r="KXN866" s="1"/>
      <c r="KXO866" s="1"/>
      <c r="KXP866" s="1"/>
      <c r="KXQ866" s="1"/>
      <c r="KXR866" s="1"/>
      <c r="KXS866" s="1"/>
      <c r="KXT866" s="1"/>
      <c r="KXU866" s="1"/>
      <c r="KXV866" s="1"/>
      <c r="KXW866" s="1"/>
      <c r="KXX866" s="1"/>
      <c r="KXY866" s="1"/>
      <c r="KXZ866" s="1"/>
      <c r="KYA866" s="1"/>
      <c r="KYB866" s="1"/>
      <c r="KYC866" s="1"/>
      <c r="KYD866" s="1"/>
      <c r="KYE866" s="1"/>
      <c r="KYF866" s="1"/>
      <c r="KYG866" s="1"/>
      <c r="KYH866" s="1"/>
      <c r="KYI866" s="1"/>
      <c r="KYJ866" s="1"/>
      <c r="KYK866" s="1"/>
      <c r="KYL866" s="1"/>
      <c r="KYM866" s="1"/>
      <c r="KYN866" s="1"/>
      <c r="KYO866" s="1"/>
      <c r="KYP866" s="1"/>
      <c r="KYQ866" s="1"/>
      <c r="KYR866" s="1"/>
      <c r="KYS866" s="1"/>
      <c r="KYT866" s="1"/>
      <c r="KYU866" s="1"/>
      <c r="KYV866" s="1"/>
      <c r="KYW866" s="1"/>
      <c r="KYX866" s="1"/>
      <c r="KYY866" s="1"/>
      <c r="KYZ866" s="1"/>
      <c r="KZA866" s="1"/>
      <c r="KZB866" s="1"/>
      <c r="KZC866" s="1"/>
      <c r="KZD866" s="1"/>
      <c r="KZE866" s="1"/>
      <c r="KZF866" s="1"/>
      <c r="KZG866" s="1"/>
      <c r="KZH866" s="1"/>
      <c r="KZI866" s="1"/>
      <c r="KZJ866" s="1"/>
      <c r="KZK866" s="1"/>
      <c r="KZL866" s="1"/>
      <c r="KZM866" s="1"/>
      <c r="KZN866" s="1"/>
      <c r="KZO866" s="1"/>
      <c r="KZP866" s="1"/>
      <c r="KZQ866" s="1"/>
      <c r="KZR866" s="1"/>
      <c r="KZS866" s="1"/>
      <c r="KZT866" s="1"/>
      <c r="KZU866" s="1"/>
      <c r="KZV866" s="1"/>
      <c r="KZW866" s="1"/>
      <c r="KZX866" s="1"/>
      <c r="KZY866" s="1"/>
      <c r="KZZ866" s="1"/>
      <c r="LAA866" s="1"/>
      <c r="LAB866" s="1"/>
      <c r="LAC866" s="1"/>
      <c r="LAD866" s="1"/>
      <c r="LAE866" s="1"/>
      <c r="LAF866" s="1"/>
      <c r="LAG866" s="1"/>
      <c r="LAH866" s="1"/>
      <c r="LAI866" s="1"/>
      <c r="LAJ866" s="1"/>
      <c r="LAK866" s="1"/>
      <c r="LAL866" s="1"/>
      <c r="LAM866" s="1"/>
      <c r="LAN866" s="1"/>
      <c r="LAO866" s="1"/>
      <c r="LAP866" s="1"/>
      <c r="LAQ866" s="1"/>
      <c r="LAR866" s="1"/>
      <c r="LAS866" s="1"/>
      <c r="LAT866" s="1"/>
      <c r="LAU866" s="1"/>
      <c r="LAV866" s="1"/>
      <c r="LAW866" s="1"/>
      <c r="LAX866" s="1"/>
      <c r="LAY866" s="1"/>
      <c r="LAZ866" s="1"/>
      <c r="LBA866" s="1"/>
      <c r="LBB866" s="1"/>
      <c r="LBC866" s="1"/>
      <c r="LBD866" s="1"/>
      <c r="LBE866" s="1"/>
      <c r="LBF866" s="1"/>
      <c r="LBG866" s="1"/>
      <c r="LBH866" s="1"/>
      <c r="LBI866" s="1"/>
      <c r="LBJ866" s="1"/>
      <c r="LBK866" s="1"/>
      <c r="LBL866" s="1"/>
      <c r="LBM866" s="1"/>
      <c r="LBN866" s="1"/>
      <c r="LBO866" s="1"/>
      <c r="LBP866" s="1"/>
      <c r="LBQ866" s="1"/>
      <c r="LBR866" s="1"/>
      <c r="LBS866" s="1"/>
      <c r="LBT866" s="1"/>
      <c r="LBU866" s="1"/>
      <c r="LBV866" s="1"/>
      <c r="LBW866" s="1"/>
      <c r="LBX866" s="1"/>
      <c r="LBY866" s="1"/>
      <c r="LBZ866" s="1"/>
      <c r="LCA866" s="1"/>
      <c r="LCB866" s="1"/>
      <c r="LCC866" s="1"/>
      <c r="LCD866" s="1"/>
      <c r="LCE866" s="1"/>
      <c r="LCF866" s="1"/>
      <c r="LCG866" s="1"/>
      <c r="LCH866" s="1"/>
      <c r="LCI866" s="1"/>
      <c r="LCJ866" s="1"/>
      <c r="LCK866" s="1"/>
      <c r="LCL866" s="1"/>
      <c r="LCM866" s="1"/>
      <c r="LCN866" s="1"/>
      <c r="LCO866" s="1"/>
      <c r="LCP866" s="1"/>
      <c r="LCQ866" s="1"/>
      <c r="LCR866" s="1"/>
      <c r="LCS866" s="1"/>
      <c r="LCT866" s="1"/>
      <c r="LCU866" s="1"/>
      <c r="LCV866" s="1"/>
      <c r="LCW866" s="1"/>
      <c r="LCX866" s="1"/>
      <c r="LCY866" s="1"/>
      <c r="LCZ866" s="1"/>
      <c r="LDA866" s="1"/>
      <c r="LDB866" s="1"/>
      <c r="LDC866" s="1"/>
      <c r="LDD866" s="1"/>
      <c r="LDE866" s="1"/>
      <c r="LDF866" s="1"/>
      <c r="LDG866" s="1"/>
      <c r="LDH866" s="1"/>
      <c r="LDI866" s="1"/>
      <c r="LDJ866" s="1"/>
      <c r="LDK866" s="1"/>
      <c r="LDL866" s="1"/>
      <c r="LDM866" s="1"/>
      <c r="LDN866" s="1"/>
      <c r="LDO866" s="1"/>
      <c r="LDP866" s="1"/>
      <c r="LDQ866" s="1"/>
      <c r="LDR866" s="1"/>
      <c r="LDS866" s="1"/>
      <c r="LDT866" s="1"/>
      <c r="LDU866" s="1"/>
      <c r="LDV866" s="1"/>
      <c r="LDW866" s="1"/>
      <c r="LDX866" s="1"/>
      <c r="LDY866" s="1"/>
      <c r="LDZ866" s="1"/>
      <c r="LEA866" s="1"/>
      <c r="LEB866" s="1"/>
      <c r="LEC866" s="1"/>
      <c r="LED866" s="1"/>
      <c r="LEE866" s="1"/>
      <c r="LEF866" s="1"/>
      <c r="LEG866" s="1"/>
      <c r="LEH866" s="1"/>
      <c r="LEI866" s="1"/>
      <c r="LEJ866" s="1"/>
      <c r="LEK866" s="1"/>
      <c r="LEL866" s="1"/>
      <c r="LEM866" s="1"/>
      <c r="LEN866" s="1"/>
      <c r="LEO866" s="1"/>
      <c r="LEP866" s="1"/>
      <c r="LEQ866" s="1"/>
      <c r="LER866" s="1"/>
      <c r="LES866" s="1"/>
      <c r="LET866" s="1"/>
      <c r="LEU866" s="1"/>
      <c r="LEV866" s="1"/>
      <c r="LEW866" s="1"/>
      <c r="LEX866" s="1"/>
      <c r="LEY866" s="1"/>
      <c r="LEZ866" s="1"/>
      <c r="LFA866" s="1"/>
      <c r="LFB866" s="1"/>
      <c r="LFC866" s="1"/>
      <c r="LFD866" s="1"/>
      <c r="LFE866" s="1"/>
      <c r="LFF866" s="1"/>
      <c r="LFG866" s="1"/>
      <c r="LFH866" s="1"/>
      <c r="LFI866" s="1"/>
      <c r="LFJ866" s="1"/>
      <c r="LFK866" s="1"/>
      <c r="LFL866" s="1"/>
      <c r="LFM866" s="1"/>
      <c r="LFN866" s="1"/>
      <c r="LFO866" s="1"/>
      <c r="LFP866" s="1"/>
      <c r="LFQ866" s="1"/>
      <c r="LFR866" s="1"/>
      <c r="LFS866" s="1"/>
      <c r="LFT866" s="1"/>
      <c r="LFU866" s="1"/>
      <c r="LFV866" s="1"/>
      <c r="LFW866" s="1"/>
      <c r="LFX866" s="1"/>
      <c r="LFY866" s="1"/>
      <c r="LFZ866" s="1"/>
      <c r="LGA866" s="1"/>
      <c r="LGB866" s="1"/>
      <c r="LGC866" s="1"/>
      <c r="LGD866" s="1"/>
      <c r="LGE866" s="1"/>
      <c r="LGF866" s="1"/>
      <c r="LGG866" s="1"/>
      <c r="LGH866" s="1"/>
      <c r="LGI866" s="1"/>
      <c r="LGJ866" s="1"/>
      <c r="LGK866" s="1"/>
      <c r="LGL866" s="1"/>
      <c r="LGM866" s="1"/>
      <c r="LGN866" s="1"/>
      <c r="LGO866" s="1"/>
      <c r="LGP866" s="1"/>
      <c r="LGQ866" s="1"/>
      <c r="LGR866" s="1"/>
      <c r="LGS866" s="1"/>
      <c r="LGT866" s="1"/>
      <c r="LGU866" s="1"/>
      <c r="LGV866" s="1"/>
      <c r="LGW866" s="1"/>
      <c r="LGX866" s="1"/>
      <c r="LGY866" s="1"/>
      <c r="LGZ866" s="1"/>
      <c r="LHA866" s="1"/>
      <c r="LHB866" s="1"/>
      <c r="LHC866" s="1"/>
      <c r="LHD866" s="1"/>
      <c r="LHE866" s="1"/>
      <c r="LHF866" s="1"/>
      <c r="LHG866" s="1"/>
      <c r="LHH866" s="1"/>
      <c r="LHI866" s="1"/>
      <c r="LHJ866" s="1"/>
      <c r="LHK866" s="1"/>
      <c r="LHL866" s="1"/>
      <c r="LHM866" s="1"/>
      <c r="LHN866" s="1"/>
      <c r="LHO866" s="1"/>
      <c r="LHP866" s="1"/>
      <c r="LHQ866" s="1"/>
      <c r="LHR866" s="1"/>
      <c r="LHS866" s="1"/>
      <c r="LHT866" s="1"/>
      <c r="LHU866" s="1"/>
      <c r="LHV866" s="1"/>
      <c r="LHW866" s="1"/>
      <c r="LHX866" s="1"/>
      <c r="LHY866" s="1"/>
      <c r="LHZ866" s="1"/>
      <c r="LIA866" s="1"/>
      <c r="LIB866" s="1"/>
      <c r="LIC866" s="1"/>
      <c r="LID866" s="1"/>
      <c r="LIE866" s="1"/>
      <c r="LIF866" s="1"/>
      <c r="LIG866" s="1"/>
      <c r="LIH866" s="1"/>
      <c r="LII866" s="1"/>
      <c r="LIJ866" s="1"/>
      <c r="LIK866" s="1"/>
      <c r="LIL866" s="1"/>
      <c r="LIM866" s="1"/>
      <c r="LIN866" s="1"/>
      <c r="LIO866" s="1"/>
      <c r="LIP866" s="1"/>
      <c r="LIQ866" s="1"/>
      <c r="LIR866" s="1"/>
      <c r="LIS866" s="1"/>
      <c r="LIT866" s="1"/>
      <c r="LIU866" s="1"/>
      <c r="LIV866" s="1"/>
      <c r="LIW866" s="1"/>
      <c r="LIX866" s="1"/>
      <c r="LIY866" s="1"/>
      <c r="LIZ866" s="1"/>
      <c r="LJA866" s="1"/>
      <c r="LJB866" s="1"/>
      <c r="LJC866" s="1"/>
      <c r="LJD866" s="1"/>
      <c r="LJE866" s="1"/>
      <c r="LJF866" s="1"/>
      <c r="LJG866" s="1"/>
      <c r="LJH866" s="1"/>
      <c r="LJI866" s="1"/>
      <c r="LJJ866" s="1"/>
      <c r="LJK866" s="1"/>
      <c r="LJL866" s="1"/>
      <c r="LJM866" s="1"/>
      <c r="LJN866" s="1"/>
      <c r="LJO866" s="1"/>
      <c r="LJP866" s="1"/>
      <c r="LJQ866" s="1"/>
      <c r="LJR866" s="1"/>
      <c r="LJS866" s="1"/>
      <c r="LJT866" s="1"/>
      <c r="LJU866" s="1"/>
      <c r="LJV866" s="1"/>
      <c r="LJW866" s="1"/>
      <c r="LJX866" s="1"/>
      <c r="LJY866" s="1"/>
      <c r="LJZ866" s="1"/>
      <c r="LKA866" s="1"/>
      <c r="LKB866" s="1"/>
      <c r="LKC866" s="1"/>
      <c r="LKD866" s="1"/>
      <c r="LKE866" s="1"/>
      <c r="LKF866" s="1"/>
      <c r="LKG866" s="1"/>
      <c r="LKH866" s="1"/>
      <c r="LKI866" s="1"/>
      <c r="LKJ866" s="1"/>
      <c r="LKK866" s="1"/>
      <c r="LKL866" s="1"/>
      <c r="LKM866" s="1"/>
      <c r="LKN866" s="1"/>
      <c r="LKO866" s="1"/>
      <c r="LKP866" s="1"/>
      <c r="LKQ866" s="1"/>
      <c r="LKR866" s="1"/>
      <c r="LKS866" s="1"/>
      <c r="LKT866" s="1"/>
      <c r="LKU866" s="1"/>
      <c r="LKV866" s="1"/>
      <c r="LKW866" s="1"/>
      <c r="LKX866" s="1"/>
      <c r="LKY866" s="1"/>
      <c r="LKZ866" s="1"/>
      <c r="LLA866" s="1"/>
      <c r="LLB866" s="1"/>
      <c r="LLC866" s="1"/>
      <c r="LLD866" s="1"/>
      <c r="LLE866" s="1"/>
      <c r="LLF866" s="1"/>
      <c r="LLG866" s="1"/>
      <c r="LLH866" s="1"/>
      <c r="LLI866" s="1"/>
      <c r="LLJ866" s="1"/>
      <c r="LLK866" s="1"/>
      <c r="LLL866" s="1"/>
      <c r="LLM866" s="1"/>
      <c r="LLN866" s="1"/>
      <c r="LLO866" s="1"/>
      <c r="LLP866" s="1"/>
      <c r="LLQ866" s="1"/>
      <c r="LLR866" s="1"/>
      <c r="LLS866" s="1"/>
      <c r="LLT866" s="1"/>
      <c r="LLU866" s="1"/>
      <c r="LLV866" s="1"/>
      <c r="LLW866" s="1"/>
      <c r="LLX866" s="1"/>
      <c r="LLY866" s="1"/>
      <c r="LLZ866" s="1"/>
      <c r="LMA866" s="1"/>
      <c r="LMB866" s="1"/>
      <c r="LMC866" s="1"/>
      <c r="LMD866" s="1"/>
      <c r="LME866" s="1"/>
      <c r="LMF866" s="1"/>
      <c r="LMG866" s="1"/>
      <c r="LMH866" s="1"/>
      <c r="LMI866" s="1"/>
      <c r="LMJ866" s="1"/>
      <c r="LMK866" s="1"/>
      <c r="LML866" s="1"/>
      <c r="LMM866" s="1"/>
      <c r="LMN866" s="1"/>
      <c r="LMO866" s="1"/>
      <c r="LMP866" s="1"/>
      <c r="LMQ866" s="1"/>
      <c r="LMR866" s="1"/>
      <c r="LMS866" s="1"/>
      <c r="LMT866" s="1"/>
      <c r="LMU866" s="1"/>
      <c r="LMV866" s="1"/>
      <c r="LMW866" s="1"/>
      <c r="LMX866" s="1"/>
      <c r="LMY866" s="1"/>
      <c r="LMZ866" s="1"/>
      <c r="LNA866" s="1"/>
      <c r="LNB866" s="1"/>
      <c r="LNC866" s="1"/>
      <c r="LND866" s="1"/>
      <c r="LNE866" s="1"/>
      <c r="LNF866" s="1"/>
      <c r="LNG866" s="1"/>
      <c r="LNH866" s="1"/>
      <c r="LNI866" s="1"/>
      <c r="LNJ866" s="1"/>
      <c r="LNK866" s="1"/>
      <c r="LNL866" s="1"/>
      <c r="LNM866" s="1"/>
      <c r="LNN866" s="1"/>
      <c r="LNO866" s="1"/>
      <c r="LNP866" s="1"/>
      <c r="LNQ866" s="1"/>
      <c r="LNR866" s="1"/>
      <c r="LNS866" s="1"/>
      <c r="LNT866" s="1"/>
      <c r="LNU866" s="1"/>
      <c r="LNV866" s="1"/>
      <c r="LNW866" s="1"/>
      <c r="LNX866" s="1"/>
      <c r="LNY866" s="1"/>
      <c r="LNZ866" s="1"/>
      <c r="LOA866" s="1"/>
      <c r="LOB866" s="1"/>
      <c r="LOC866" s="1"/>
      <c r="LOD866" s="1"/>
      <c r="LOE866" s="1"/>
      <c r="LOF866" s="1"/>
      <c r="LOG866" s="1"/>
      <c r="LOH866" s="1"/>
      <c r="LOI866" s="1"/>
      <c r="LOJ866" s="1"/>
      <c r="LOK866" s="1"/>
      <c r="LOL866" s="1"/>
      <c r="LOM866" s="1"/>
      <c r="LON866" s="1"/>
      <c r="LOO866" s="1"/>
      <c r="LOP866" s="1"/>
      <c r="LOQ866" s="1"/>
      <c r="LOR866" s="1"/>
      <c r="LOS866" s="1"/>
      <c r="LOT866" s="1"/>
      <c r="LOU866" s="1"/>
      <c r="LOV866" s="1"/>
      <c r="LOW866" s="1"/>
      <c r="LOX866" s="1"/>
      <c r="LOY866" s="1"/>
      <c r="LOZ866" s="1"/>
      <c r="LPA866" s="1"/>
      <c r="LPB866" s="1"/>
      <c r="LPC866" s="1"/>
      <c r="LPD866" s="1"/>
      <c r="LPE866" s="1"/>
      <c r="LPF866" s="1"/>
      <c r="LPG866" s="1"/>
      <c r="LPH866" s="1"/>
      <c r="LPI866" s="1"/>
      <c r="LPJ866" s="1"/>
      <c r="LPK866" s="1"/>
      <c r="LPL866" s="1"/>
      <c r="LPM866" s="1"/>
      <c r="LPN866" s="1"/>
      <c r="LPO866" s="1"/>
      <c r="LPP866" s="1"/>
      <c r="LPQ866" s="1"/>
      <c r="LPR866" s="1"/>
      <c r="LPS866" s="1"/>
      <c r="LPT866" s="1"/>
      <c r="LPU866" s="1"/>
      <c r="LPV866" s="1"/>
      <c r="LPW866" s="1"/>
      <c r="LPX866" s="1"/>
      <c r="LPY866" s="1"/>
      <c r="LPZ866" s="1"/>
      <c r="LQA866" s="1"/>
      <c r="LQB866" s="1"/>
      <c r="LQC866" s="1"/>
      <c r="LQD866" s="1"/>
      <c r="LQE866" s="1"/>
      <c r="LQF866" s="1"/>
      <c r="LQG866" s="1"/>
      <c r="LQH866" s="1"/>
      <c r="LQI866" s="1"/>
      <c r="LQJ866" s="1"/>
      <c r="LQK866" s="1"/>
      <c r="LQL866" s="1"/>
      <c r="LQM866" s="1"/>
      <c r="LQN866" s="1"/>
      <c r="LQO866" s="1"/>
      <c r="LQP866" s="1"/>
      <c r="LQQ866" s="1"/>
      <c r="LQR866" s="1"/>
      <c r="LQS866" s="1"/>
      <c r="LQT866" s="1"/>
      <c r="LQU866" s="1"/>
      <c r="LQV866" s="1"/>
      <c r="LQW866" s="1"/>
      <c r="LQX866" s="1"/>
      <c r="LQY866" s="1"/>
      <c r="LQZ866" s="1"/>
      <c r="LRA866" s="1"/>
      <c r="LRB866" s="1"/>
      <c r="LRC866" s="1"/>
      <c r="LRD866" s="1"/>
      <c r="LRE866" s="1"/>
      <c r="LRF866" s="1"/>
      <c r="LRG866" s="1"/>
      <c r="LRH866" s="1"/>
      <c r="LRI866" s="1"/>
      <c r="LRJ866" s="1"/>
      <c r="LRK866" s="1"/>
      <c r="LRL866" s="1"/>
      <c r="LRM866" s="1"/>
      <c r="LRN866" s="1"/>
      <c r="LRO866" s="1"/>
      <c r="LRP866" s="1"/>
      <c r="LRQ866" s="1"/>
      <c r="LRR866" s="1"/>
      <c r="LRS866" s="1"/>
      <c r="LRT866" s="1"/>
      <c r="LRU866" s="1"/>
      <c r="LRV866" s="1"/>
      <c r="LRW866" s="1"/>
      <c r="LRX866" s="1"/>
      <c r="LRY866" s="1"/>
      <c r="LRZ866" s="1"/>
      <c r="LSA866" s="1"/>
      <c r="LSB866" s="1"/>
      <c r="LSC866" s="1"/>
      <c r="LSD866" s="1"/>
      <c r="LSE866" s="1"/>
      <c r="LSF866" s="1"/>
      <c r="LSG866" s="1"/>
      <c r="LSH866" s="1"/>
      <c r="LSI866" s="1"/>
      <c r="LSJ866" s="1"/>
      <c r="LSK866" s="1"/>
      <c r="LSL866" s="1"/>
      <c r="LSM866" s="1"/>
      <c r="LSN866" s="1"/>
      <c r="LSO866" s="1"/>
      <c r="LSP866" s="1"/>
      <c r="LSQ866" s="1"/>
      <c r="LSR866" s="1"/>
      <c r="LSS866" s="1"/>
      <c r="LST866" s="1"/>
      <c r="LSU866" s="1"/>
      <c r="LSV866" s="1"/>
      <c r="LSW866" s="1"/>
      <c r="LSX866" s="1"/>
      <c r="LSY866" s="1"/>
      <c r="LSZ866" s="1"/>
      <c r="LTA866" s="1"/>
      <c r="LTB866" s="1"/>
      <c r="LTC866" s="1"/>
      <c r="LTD866" s="1"/>
      <c r="LTE866" s="1"/>
      <c r="LTF866" s="1"/>
      <c r="LTG866" s="1"/>
      <c r="LTH866" s="1"/>
      <c r="LTI866" s="1"/>
      <c r="LTJ866" s="1"/>
      <c r="LTK866" s="1"/>
      <c r="LTL866" s="1"/>
      <c r="LTM866" s="1"/>
      <c r="LTN866" s="1"/>
      <c r="LTO866" s="1"/>
      <c r="LTP866" s="1"/>
      <c r="LTQ866" s="1"/>
      <c r="LTR866" s="1"/>
      <c r="LTS866" s="1"/>
      <c r="LTT866" s="1"/>
      <c r="LTU866" s="1"/>
      <c r="LTV866" s="1"/>
      <c r="LTW866" s="1"/>
      <c r="LTX866" s="1"/>
      <c r="LTY866" s="1"/>
      <c r="LTZ866" s="1"/>
      <c r="LUA866" s="1"/>
      <c r="LUB866" s="1"/>
      <c r="LUC866" s="1"/>
      <c r="LUD866" s="1"/>
      <c r="LUE866" s="1"/>
      <c r="LUF866" s="1"/>
      <c r="LUG866" s="1"/>
      <c r="LUH866" s="1"/>
      <c r="LUI866" s="1"/>
      <c r="LUJ866" s="1"/>
      <c r="LUK866" s="1"/>
      <c r="LUL866" s="1"/>
      <c r="LUM866" s="1"/>
      <c r="LUN866" s="1"/>
      <c r="LUO866" s="1"/>
      <c r="LUP866" s="1"/>
      <c r="LUQ866" s="1"/>
      <c r="LUR866" s="1"/>
      <c r="LUS866" s="1"/>
      <c r="LUT866" s="1"/>
      <c r="LUU866" s="1"/>
      <c r="LUV866" s="1"/>
      <c r="LUW866" s="1"/>
      <c r="LUX866" s="1"/>
      <c r="LUY866" s="1"/>
      <c r="LUZ866" s="1"/>
      <c r="LVA866" s="1"/>
      <c r="LVB866" s="1"/>
      <c r="LVC866" s="1"/>
      <c r="LVD866" s="1"/>
      <c r="LVE866" s="1"/>
      <c r="LVF866" s="1"/>
      <c r="LVG866" s="1"/>
      <c r="LVH866" s="1"/>
      <c r="LVI866" s="1"/>
      <c r="LVJ866" s="1"/>
      <c r="LVK866" s="1"/>
      <c r="LVL866" s="1"/>
      <c r="LVM866" s="1"/>
      <c r="LVN866" s="1"/>
      <c r="LVO866" s="1"/>
      <c r="LVP866" s="1"/>
      <c r="LVQ866" s="1"/>
      <c r="LVR866" s="1"/>
      <c r="LVS866" s="1"/>
      <c r="LVT866" s="1"/>
      <c r="LVU866" s="1"/>
      <c r="LVV866" s="1"/>
      <c r="LVW866" s="1"/>
      <c r="LVX866" s="1"/>
      <c r="LVY866" s="1"/>
      <c r="LVZ866" s="1"/>
      <c r="LWA866" s="1"/>
      <c r="LWB866" s="1"/>
      <c r="LWC866" s="1"/>
      <c r="LWD866" s="1"/>
      <c r="LWE866" s="1"/>
      <c r="LWF866" s="1"/>
      <c r="LWG866" s="1"/>
      <c r="LWH866" s="1"/>
      <c r="LWI866" s="1"/>
      <c r="LWJ866" s="1"/>
      <c r="LWK866" s="1"/>
      <c r="LWL866" s="1"/>
      <c r="LWM866" s="1"/>
      <c r="LWN866" s="1"/>
      <c r="LWO866" s="1"/>
      <c r="LWP866" s="1"/>
      <c r="LWQ866" s="1"/>
      <c r="LWR866" s="1"/>
      <c r="LWS866" s="1"/>
      <c r="LWT866" s="1"/>
      <c r="LWU866" s="1"/>
      <c r="LWV866" s="1"/>
      <c r="LWW866" s="1"/>
      <c r="LWX866" s="1"/>
      <c r="LWY866" s="1"/>
      <c r="LWZ866" s="1"/>
      <c r="LXA866" s="1"/>
      <c r="LXB866" s="1"/>
      <c r="LXC866" s="1"/>
      <c r="LXD866" s="1"/>
      <c r="LXE866" s="1"/>
      <c r="LXF866" s="1"/>
      <c r="LXG866" s="1"/>
      <c r="LXH866" s="1"/>
      <c r="LXI866" s="1"/>
      <c r="LXJ866" s="1"/>
      <c r="LXK866" s="1"/>
      <c r="LXL866" s="1"/>
      <c r="LXM866" s="1"/>
      <c r="LXN866" s="1"/>
      <c r="LXO866" s="1"/>
      <c r="LXP866" s="1"/>
      <c r="LXQ866" s="1"/>
      <c r="LXR866" s="1"/>
      <c r="LXS866" s="1"/>
      <c r="LXT866" s="1"/>
      <c r="LXU866" s="1"/>
      <c r="LXV866" s="1"/>
      <c r="LXW866" s="1"/>
      <c r="LXX866" s="1"/>
      <c r="LXY866" s="1"/>
      <c r="LXZ866" s="1"/>
      <c r="LYA866" s="1"/>
      <c r="LYB866" s="1"/>
      <c r="LYC866" s="1"/>
      <c r="LYD866" s="1"/>
      <c r="LYE866" s="1"/>
      <c r="LYF866" s="1"/>
      <c r="LYG866" s="1"/>
      <c r="LYH866" s="1"/>
      <c r="LYI866" s="1"/>
      <c r="LYJ866" s="1"/>
      <c r="LYK866" s="1"/>
      <c r="LYL866" s="1"/>
      <c r="LYM866" s="1"/>
      <c r="LYN866" s="1"/>
      <c r="LYO866" s="1"/>
      <c r="LYP866" s="1"/>
      <c r="LYQ866" s="1"/>
      <c r="LYR866" s="1"/>
      <c r="LYS866" s="1"/>
      <c r="LYT866" s="1"/>
      <c r="LYU866" s="1"/>
      <c r="LYV866" s="1"/>
      <c r="LYW866" s="1"/>
      <c r="LYX866" s="1"/>
      <c r="LYY866" s="1"/>
      <c r="LYZ866" s="1"/>
      <c r="LZA866" s="1"/>
      <c r="LZB866" s="1"/>
      <c r="LZC866" s="1"/>
      <c r="LZD866" s="1"/>
      <c r="LZE866" s="1"/>
      <c r="LZF866" s="1"/>
      <c r="LZG866" s="1"/>
      <c r="LZH866" s="1"/>
      <c r="LZI866" s="1"/>
      <c r="LZJ866" s="1"/>
      <c r="LZK866" s="1"/>
      <c r="LZL866" s="1"/>
      <c r="LZM866" s="1"/>
      <c r="LZN866" s="1"/>
      <c r="LZO866" s="1"/>
      <c r="LZP866" s="1"/>
      <c r="LZQ866" s="1"/>
      <c r="LZR866" s="1"/>
      <c r="LZS866" s="1"/>
      <c r="LZT866" s="1"/>
      <c r="LZU866" s="1"/>
      <c r="LZV866" s="1"/>
      <c r="LZW866" s="1"/>
      <c r="LZX866" s="1"/>
      <c r="LZY866" s="1"/>
      <c r="LZZ866" s="1"/>
      <c r="MAA866" s="1"/>
      <c r="MAB866" s="1"/>
      <c r="MAC866" s="1"/>
      <c r="MAD866" s="1"/>
      <c r="MAE866" s="1"/>
      <c r="MAF866" s="1"/>
      <c r="MAG866" s="1"/>
      <c r="MAH866" s="1"/>
      <c r="MAI866" s="1"/>
      <c r="MAJ866" s="1"/>
      <c r="MAK866" s="1"/>
      <c r="MAL866" s="1"/>
      <c r="MAM866" s="1"/>
      <c r="MAN866" s="1"/>
      <c r="MAO866" s="1"/>
      <c r="MAP866" s="1"/>
      <c r="MAQ866" s="1"/>
      <c r="MAR866" s="1"/>
      <c r="MAS866" s="1"/>
      <c r="MAT866" s="1"/>
      <c r="MAU866" s="1"/>
      <c r="MAV866" s="1"/>
      <c r="MAW866" s="1"/>
      <c r="MAX866" s="1"/>
      <c r="MAY866" s="1"/>
      <c r="MAZ866" s="1"/>
      <c r="MBA866" s="1"/>
      <c r="MBB866" s="1"/>
      <c r="MBC866" s="1"/>
      <c r="MBD866" s="1"/>
      <c r="MBE866" s="1"/>
      <c r="MBF866" s="1"/>
      <c r="MBG866" s="1"/>
      <c r="MBH866" s="1"/>
      <c r="MBI866" s="1"/>
      <c r="MBJ866" s="1"/>
      <c r="MBK866" s="1"/>
      <c r="MBL866" s="1"/>
      <c r="MBM866" s="1"/>
      <c r="MBN866" s="1"/>
      <c r="MBO866" s="1"/>
      <c r="MBP866" s="1"/>
      <c r="MBQ866" s="1"/>
      <c r="MBR866" s="1"/>
      <c r="MBS866" s="1"/>
      <c r="MBT866" s="1"/>
      <c r="MBU866" s="1"/>
      <c r="MBV866" s="1"/>
      <c r="MBW866" s="1"/>
      <c r="MBX866" s="1"/>
      <c r="MBY866" s="1"/>
      <c r="MBZ866" s="1"/>
      <c r="MCA866" s="1"/>
      <c r="MCB866" s="1"/>
      <c r="MCC866" s="1"/>
      <c r="MCD866" s="1"/>
      <c r="MCE866" s="1"/>
      <c r="MCF866" s="1"/>
      <c r="MCG866" s="1"/>
      <c r="MCH866" s="1"/>
      <c r="MCI866" s="1"/>
      <c r="MCJ866" s="1"/>
      <c r="MCK866" s="1"/>
      <c r="MCL866" s="1"/>
      <c r="MCM866" s="1"/>
      <c r="MCN866" s="1"/>
      <c r="MCO866" s="1"/>
      <c r="MCP866" s="1"/>
      <c r="MCQ866" s="1"/>
      <c r="MCR866" s="1"/>
      <c r="MCS866" s="1"/>
      <c r="MCT866" s="1"/>
      <c r="MCU866" s="1"/>
      <c r="MCV866" s="1"/>
      <c r="MCW866" s="1"/>
      <c r="MCX866" s="1"/>
      <c r="MCY866" s="1"/>
      <c r="MCZ866" s="1"/>
      <c r="MDA866" s="1"/>
      <c r="MDB866" s="1"/>
      <c r="MDC866" s="1"/>
      <c r="MDD866" s="1"/>
      <c r="MDE866" s="1"/>
      <c r="MDF866" s="1"/>
      <c r="MDG866" s="1"/>
      <c r="MDH866" s="1"/>
      <c r="MDI866" s="1"/>
      <c r="MDJ866" s="1"/>
      <c r="MDK866" s="1"/>
      <c r="MDL866" s="1"/>
      <c r="MDM866" s="1"/>
      <c r="MDN866" s="1"/>
      <c r="MDO866" s="1"/>
      <c r="MDP866" s="1"/>
      <c r="MDQ866" s="1"/>
      <c r="MDR866" s="1"/>
      <c r="MDS866" s="1"/>
      <c r="MDT866" s="1"/>
      <c r="MDU866" s="1"/>
      <c r="MDV866" s="1"/>
      <c r="MDW866" s="1"/>
      <c r="MDX866" s="1"/>
      <c r="MDY866" s="1"/>
      <c r="MDZ866" s="1"/>
      <c r="MEA866" s="1"/>
      <c r="MEB866" s="1"/>
      <c r="MEC866" s="1"/>
      <c r="MED866" s="1"/>
      <c r="MEE866" s="1"/>
      <c r="MEF866" s="1"/>
      <c r="MEG866" s="1"/>
      <c r="MEH866" s="1"/>
      <c r="MEI866" s="1"/>
      <c r="MEJ866" s="1"/>
      <c r="MEK866" s="1"/>
      <c r="MEL866" s="1"/>
      <c r="MEM866" s="1"/>
      <c r="MEN866" s="1"/>
      <c r="MEO866" s="1"/>
      <c r="MEP866" s="1"/>
      <c r="MEQ866" s="1"/>
      <c r="MER866" s="1"/>
      <c r="MES866" s="1"/>
      <c r="MET866" s="1"/>
      <c r="MEU866" s="1"/>
      <c r="MEV866" s="1"/>
      <c r="MEW866" s="1"/>
      <c r="MEX866" s="1"/>
      <c r="MEY866" s="1"/>
      <c r="MEZ866" s="1"/>
      <c r="MFA866" s="1"/>
      <c r="MFB866" s="1"/>
      <c r="MFC866" s="1"/>
      <c r="MFD866" s="1"/>
      <c r="MFE866" s="1"/>
      <c r="MFF866" s="1"/>
      <c r="MFG866" s="1"/>
      <c r="MFH866" s="1"/>
      <c r="MFI866" s="1"/>
      <c r="MFJ866" s="1"/>
      <c r="MFK866" s="1"/>
      <c r="MFL866" s="1"/>
      <c r="MFM866" s="1"/>
      <c r="MFN866" s="1"/>
      <c r="MFO866" s="1"/>
      <c r="MFP866" s="1"/>
      <c r="MFQ866" s="1"/>
      <c r="MFR866" s="1"/>
      <c r="MFS866" s="1"/>
      <c r="MFT866" s="1"/>
      <c r="MFU866" s="1"/>
      <c r="MFV866" s="1"/>
      <c r="MFW866" s="1"/>
      <c r="MFX866" s="1"/>
      <c r="MFY866" s="1"/>
      <c r="MFZ866" s="1"/>
      <c r="MGA866" s="1"/>
      <c r="MGB866" s="1"/>
      <c r="MGC866" s="1"/>
      <c r="MGD866" s="1"/>
      <c r="MGE866" s="1"/>
      <c r="MGF866" s="1"/>
      <c r="MGG866" s="1"/>
      <c r="MGH866" s="1"/>
      <c r="MGI866" s="1"/>
      <c r="MGJ866" s="1"/>
      <c r="MGK866" s="1"/>
      <c r="MGL866" s="1"/>
      <c r="MGM866" s="1"/>
      <c r="MGN866" s="1"/>
      <c r="MGO866" s="1"/>
      <c r="MGP866" s="1"/>
      <c r="MGQ866" s="1"/>
      <c r="MGR866" s="1"/>
      <c r="MGS866" s="1"/>
      <c r="MGT866" s="1"/>
      <c r="MGU866" s="1"/>
      <c r="MGV866" s="1"/>
      <c r="MGW866" s="1"/>
      <c r="MGX866" s="1"/>
      <c r="MGY866" s="1"/>
      <c r="MGZ866" s="1"/>
      <c r="MHA866" s="1"/>
      <c r="MHB866" s="1"/>
      <c r="MHC866" s="1"/>
      <c r="MHD866" s="1"/>
      <c r="MHE866" s="1"/>
      <c r="MHF866" s="1"/>
      <c r="MHG866" s="1"/>
      <c r="MHH866" s="1"/>
      <c r="MHI866" s="1"/>
      <c r="MHJ866" s="1"/>
      <c r="MHK866" s="1"/>
      <c r="MHL866" s="1"/>
      <c r="MHM866" s="1"/>
      <c r="MHN866" s="1"/>
      <c r="MHO866" s="1"/>
      <c r="MHP866" s="1"/>
      <c r="MHQ866" s="1"/>
      <c r="MHR866" s="1"/>
      <c r="MHS866" s="1"/>
      <c r="MHT866" s="1"/>
      <c r="MHU866" s="1"/>
      <c r="MHV866" s="1"/>
      <c r="MHW866" s="1"/>
      <c r="MHX866" s="1"/>
      <c r="MHY866" s="1"/>
      <c r="MHZ866" s="1"/>
      <c r="MIA866" s="1"/>
      <c r="MIB866" s="1"/>
      <c r="MIC866" s="1"/>
      <c r="MID866" s="1"/>
      <c r="MIE866" s="1"/>
      <c r="MIF866" s="1"/>
      <c r="MIG866" s="1"/>
      <c r="MIH866" s="1"/>
      <c r="MII866" s="1"/>
      <c r="MIJ866" s="1"/>
      <c r="MIK866" s="1"/>
      <c r="MIL866" s="1"/>
      <c r="MIM866" s="1"/>
      <c r="MIN866" s="1"/>
      <c r="MIO866" s="1"/>
      <c r="MIP866" s="1"/>
      <c r="MIQ866" s="1"/>
      <c r="MIR866" s="1"/>
      <c r="MIS866" s="1"/>
      <c r="MIT866" s="1"/>
      <c r="MIU866" s="1"/>
      <c r="MIV866" s="1"/>
      <c r="MIW866" s="1"/>
      <c r="MIX866" s="1"/>
      <c r="MIY866" s="1"/>
      <c r="MIZ866" s="1"/>
      <c r="MJA866" s="1"/>
      <c r="MJB866" s="1"/>
      <c r="MJC866" s="1"/>
      <c r="MJD866" s="1"/>
      <c r="MJE866" s="1"/>
      <c r="MJF866" s="1"/>
      <c r="MJG866" s="1"/>
      <c r="MJH866" s="1"/>
      <c r="MJI866" s="1"/>
      <c r="MJJ866" s="1"/>
      <c r="MJK866" s="1"/>
      <c r="MJL866" s="1"/>
      <c r="MJM866" s="1"/>
      <c r="MJN866" s="1"/>
      <c r="MJO866" s="1"/>
      <c r="MJP866" s="1"/>
      <c r="MJQ866" s="1"/>
      <c r="MJR866" s="1"/>
      <c r="MJS866" s="1"/>
      <c r="MJT866" s="1"/>
      <c r="MJU866" s="1"/>
      <c r="MJV866" s="1"/>
      <c r="MJW866" s="1"/>
      <c r="MJX866" s="1"/>
      <c r="MJY866" s="1"/>
      <c r="MJZ866" s="1"/>
      <c r="MKA866" s="1"/>
      <c r="MKB866" s="1"/>
      <c r="MKC866" s="1"/>
      <c r="MKD866" s="1"/>
      <c r="MKE866" s="1"/>
      <c r="MKF866" s="1"/>
      <c r="MKG866" s="1"/>
      <c r="MKH866" s="1"/>
      <c r="MKI866" s="1"/>
      <c r="MKJ866" s="1"/>
      <c r="MKK866" s="1"/>
      <c r="MKL866" s="1"/>
      <c r="MKM866" s="1"/>
      <c r="MKN866" s="1"/>
      <c r="MKO866" s="1"/>
      <c r="MKP866" s="1"/>
      <c r="MKQ866" s="1"/>
      <c r="MKR866" s="1"/>
      <c r="MKS866" s="1"/>
      <c r="MKT866" s="1"/>
      <c r="MKU866" s="1"/>
      <c r="MKV866" s="1"/>
      <c r="MKW866" s="1"/>
      <c r="MKX866" s="1"/>
      <c r="MKY866" s="1"/>
      <c r="MKZ866" s="1"/>
      <c r="MLA866" s="1"/>
      <c r="MLB866" s="1"/>
      <c r="MLC866" s="1"/>
      <c r="MLD866" s="1"/>
      <c r="MLE866" s="1"/>
      <c r="MLF866" s="1"/>
      <c r="MLG866" s="1"/>
      <c r="MLH866" s="1"/>
      <c r="MLI866" s="1"/>
      <c r="MLJ866" s="1"/>
      <c r="MLK866" s="1"/>
      <c r="MLL866" s="1"/>
      <c r="MLM866" s="1"/>
      <c r="MLN866" s="1"/>
      <c r="MLO866" s="1"/>
      <c r="MLP866" s="1"/>
      <c r="MLQ866" s="1"/>
      <c r="MLR866" s="1"/>
      <c r="MLS866" s="1"/>
      <c r="MLT866" s="1"/>
      <c r="MLU866" s="1"/>
      <c r="MLV866" s="1"/>
      <c r="MLW866" s="1"/>
      <c r="MLX866" s="1"/>
      <c r="MLY866" s="1"/>
      <c r="MLZ866" s="1"/>
      <c r="MMA866" s="1"/>
      <c r="MMB866" s="1"/>
      <c r="MMC866" s="1"/>
      <c r="MMD866" s="1"/>
      <c r="MME866" s="1"/>
      <c r="MMF866" s="1"/>
      <c r="MMG866" s="1"/>
      <c r="MMH866" s="1"/>
      <c r="MMI866" s="1"/>
      <c r="MMJ866" s="1"/>
      <c r="MMK866" s="1"/>
      <c r="MML866" s="1"/>
      <c r="MMM866" s="1"/>
      <c r="MMN866" s="1"/>
      <c r="MMO866" s="1"/>
      <c r="MMP866" s="1"/>
      <c r="MMQ866" s="1"/>
      <c r="MMR866" s="1"/>
      <c r="MMS866" s="1"/>
      <c r="MMT866" s="1"/>
      <c r="MMU866" s="1"/>
      <c r="MMV866" s="1"/>
      <c r="MMW866" s="1"/>
      <c r="MMX866" s="1"/>
      <c r="MMY866" s="1"/>
      <c r="MMZ866" s="1"/>
      <c r="MNA866" s="1"/>
      <c r="MNB866" s="1"/>
      <c r="MNC866" s="1"/>
      <c r="MND866" s="1"/>
      <c r="MNE866" s="1"/>
      <c r="MNF866" s="1"/>
      <c r="MNG866" s="1"/>
      <c r="MNH866" s="1"/>
      <c r="MNI866" s="1"/>
      <c r="MNJ866" s="1"/>
      <c r="MNK866" s="1"/>
      <c r="MNL866" s="1"/>
      <c r="MNM866" s="1"/>
      <c r="MNN866" s="1"/>
      <c r="MNO866" s="1"/>
      <c r="MNP866" s="1"/>
      <c r="MNQ866" s="1"/>
      <c r="MNR866" s="1"/>
      <c r="MNS866" s="1"/>
      <c r="MNT866" s="1"/>
      <c r="MNU866" s="1"/>
      <c r="MNV866" s="1"/>
      <c r="MNW866" s="1"/>
      <c r="MNX866" s="1"/>
      <c r="MNY866" s="1"/>
      <c r="MNZ866" s="1"/>
      <c r="MOA866" s="1"/>
      <c r="MOB866" s="1"/>
      <c r="MOC866" s="1"/>
      <c r="MOD866" s="1"/>
      <c r="MOE866" s="1"/>
      <c r="MOF866" s="1"/>
      <c r="MOG866" s="1"/>
      <c r="MOH866" s="1"/>
      <c r="MOI866" s="1"/>
      <c r="MOJ866" s="1"/>
      <c r="MOK866" s="1"/>
      <c r="MOL866" s="1"/>
      <c r="MOM866" s="1"/>
      <c r="MON866" s="1"/>
      <c r="MOO866" s="1"/>
      <c r="MOP866" s="1"/>
      <c r="MOQ866" s="1"/>
      <c r="MOR866" s="1"/>
      <c r="MOS866" s="1"/>
      <c r="MOT866" s="1"/>
      <c r="MOU866" s="1"/>
      <c r="MOV866" s="1"/>
      <c r="MOW866" s="1"/>
      <c r="MOX866" s="1"/>
      <c r="MOY866" s="1"/>
      <c r="MOZ866" s="1"/>
      <c r="MPA866" s="1"/>
      <c r="MPB866" s="1"/>
      <c r="MPC866" s="1"/>
      <c r="MPD866" s="1"/>
      <c r="MPE866" s="1"/>
      <c r="MPF866" s="1"/>
      <c r="MPG866" s="1"/>
      <c r="MPH866" s="1"/>
      <c r="MPI866" s="1"/>
      <c r="MPJ866" s="1"/>
      <c r="MPK866" s="1"/>
      <c r="MPL866" s="1"/>
      <c r="MPM866" s="1"/>
      <c r="MPN866" s="1"/>
      <c r="MPO866" s="1"/>
      <c r="MPP866" s="1"/>
      <c r="MPQ866" s="1"/>
      <c r="MPR866" s="1"/>
      <c r="MPS866" s="1"/>
      <c r="MPT866" s="1"/>
      <c r="MPU866" s="1"/>
      <c r="MPV866" s="1"/>
      <c r="MPW866" s="1"/>
      <c r="MPX866" s="1"/>
      <c r="MPY866" s="1"/>
      <c r="MPZ866" s="1"/>
      <c r="MQA866" s="1"/>
      <c r="MQB866" s="1"/>
      <c r="MQC866" s="1"/>
      <c r="MQD866" s="1"/>
      <c r="MQE866" s="1"/>
      <c r="MQF866" s="1"/>
      <c r="MQG866" s="1"/>
      <c r="MQH866" s="1"/>
      <c r="MQI866" s="1"/>
      <c r="MQJ866" s="1"/>
      <c r="MQK866" s="1"/>
      <c r="MQL866" s="1"/>
      <c r="MQM866" s="1"/>
      <c r="MQN866" s="1"/>
      <c r="MQO866" s="1"/>
      <c r="MQP866" s="1"/>
      <c r="MQQ866" s="1"/>
      <c r="MQR866" s="1"/>
      <c r="MQS866" s="1"/>
      <c r="MQT866" s="1"/>
      <c r="MQU866" s="1"/>
      <c r="MQV866" s="1"/>
      <c r="MQW866" s="1"/>
      <c r="MQX866" s="1"/>
      <c r="MQY866" s="1"/>
      <c r="MQZ866" s="1"/>
      <c r="MRA866" s="1"/>
      <c r="MRB866" s="1"/>
      <c r="MRC866" s="1"/>
      <c r="MRD866" s="1"/>
      <c r="MRE866" s="1"/>
      <c r="MRF866" s="1"/>
      <c r="MRG866" s="1"/>
      <c r="MRH866" s="1"/>
      <c r="MRI866" s="1"/>
      <c r="MRJ866" s="1"/>
      <c r="MRK866" s="1"/>
      <c r="MRL866" s="1"/>
      <c r="MRM866" s="1"/>
      <c r="MRN866" s="1"/>
      <c r="MRO866" s="1"/>
      <c r="MRP866" s="1"/>
      <c r="MRQ866" s="1"/>
      <c r="MRR866" s="1"/>
      <c r="MRS866" s="1"/>
      <c r="MRT866" s="1"/>
      <c r="MRU866" s="1"/>
      <c r="MRV866" s="1"/>
      <c r="MRW866" s="1"/>
      <c r="MRX866" s="1"/>
      <c r="MRY866" s="1"/>
      <c r="MRZ866" s="1"/>
      <c r="MSA866" s="1"/>
      <c r="MSB866" s="1"/>
      <c r="MSC866" s="1"/>
      <c r="MSD866" s="1"/>
      <c r="MSE866" s="1"/>
      <c r="MSF866" s="1"/>
      <c r="MSG866" s="1"/>
      <c r="MSH866" s="1"/>
      <c r="MSI866" s="1"/>
      <c r="MSJ866" s="1"/>
      <c r="MSK866" s="1"/>
      <c r="MSL866" s="1"/>
      <c r="MSM866" s="1"/>
      <c r="MSN866" s="1"/>
      <c r="MSO866" s="1"/>
      <c r="MSP866" s="1"/>
      <c r="MSQ866" s="1"/>
      <c r="MSR866" s="1"/>
      <c r="MSS866" s="1"/>
      <c r="MST866" s="1"/>
      <c r="MSU866" s="1"/>
      <c r="MSV866" s="1"/>
      <c r="MSW866" s="1"/>
      <c r="MSX866" s="1"/>
      <c r="MSY866" s="1"/>
      <c r="MSZ866" s="1"/>
      <c r="MTA866" s="1"/>
      <c r="MTB866" s="1"/>
      <c r="MTC866" s="1"/>
      <c r="MTD866" s="1"/>
      <c r="MTE866" s="1"/>
      <c r="MTF866" s="1"/>
      <c r="MTG866" s="1"/>
      <c r="MTH866" s="1"/>
      <c r="MTI866" s="1"/>
      <c r="MTJ866" s="1"/>
      <c r="MTK866" s="1"/>
      <c r="MTL866" s="1"/>
      <c r="MTM866" s="1"/>
      <c r="MTN866" s="1"/>
      <c r="MTO866" s="1"/>
      <c r="MTP866" s="1"/>
      <c r="MTQ866" s="1"/>
      <c r="MTR866" s="1"/>
      <c r="MTS866" s="1"/>
      <c r="MTT866" s="1"/>
      <c r="MTU866" s="1"/>
      <c r="MTV866" s="1"/>
      <c r="MTW866" s="1"/>
      <c r="MTX866" s="1"/>
      <c r="MTY866" s="1"/>
      <c r="MTZ866" s="1"/>
      <c r="MUA866" s="1"/>
      <c r="MUB866" s="1"/>
      <c r="MUC866" s="1"/>
      <c r="MUD866" s="1"/>
      <c r="MUE866" s="1"/>
      <c r="MUF866" s="1"/>
      <c r="MUG866" s="1"/>
      <c r="MUH866" s="1"/>
      <c r="MUI866" s="1"/>
      <c r="MUJ866" s="1"/>
      <c r="MUK866" s="1"/>
      <c r="MUL866" s="1"/>
      <c r="MUM866" s="1"/>
      <c r="MUN866" s="1"/>
      <c r="MUO866" s="1"/>
      <c r="MUP866" s="1"/>
      <c r="MUQ866" s="1"/>
      <c r="MUR866" s="1"/>
      <c r="MUS866" s="1"/>
      <c r="MUT866" s="1"/>
      <c r="MUU866" s="1"/>
      <c r="MUV866" s="1"/>
      <c r="MUW866" s="1"/>
      <c r="MUX866" s="1"/>
      <c r="MUY866" s="1"/>
      <c r="MUZ866" s="1"/>
      <c r="MVA866" s="1"/>
      <c r="MVB866" s="1"/>
      <c r="MVC866" s="1"/>
      <c r="MVD866" s="1"/>
      <c r="MVE866" s="1"/>
      <c r="MVF866" s="1"/>
      <c r="MVG866" s="1"/>
      <c r="MVH866" s="1"/>
      <c r="MVI866" s="1"/>
      <c r="MVJ866" s="1"/>
      <c r="MVK866" s="1"/>
      <c r="MVL866" s="1"/>
      <c r="MVM866" s="1"/>
      <c r="MVN866" s="1"/>
      <c r="MVO866" s="1"/>
      <c r="MVP866" s="1"/>
      <c r="MVQ866" s="1"/>
      <c r="MVR866" s="1"/>
      <c r="MVS866" s="1"/>
      <c r="MVT866" s="1"/>
      <c r="MVU866" s="1"/>
      <c r="MVV866" s="1"/>
      <c r="MVW866" s="1"/>
      <c r="MVX866" s="1"/>
      <c r="MVY866" s="1"/>
      <c r="MVZ866" s="1"/>
      <c r="MWA866" s="1"/>
      <c r="MWB866" s="1"/>
      <c r="MWC866" s="1"/>
      <c r="MWD866" s="1"/>
      <c r="MWE866" s="1"/>
      <c r="MWF866" s="1"/>
      <c r="MWG866" s="1"/>
      <c r="MWH866" s="1"/>
      <c r="MWI866" s="1"/>
      <c r="MWJ866" s="1"/>
      <c r="MWK866" s="1"/>
      <c r="MWL866" s="1"/>
      <c r="MWM866" s="1"/>
      <c r="MWN866" s="1"/>
      <c r="MWO866" s="1"/>
      <c r="MWP866" s="1"/>
      <c r="MWQ866" s="1"/>
      <c r="MWR866" s="1"/>
      <c r="MWS866" s="1"/>
      <c r="MWT866" s="1"/>
      <c r="MWU866" s="1"/>
      <c r="MWV866" s="1"/>
      <c r="MWW866" s="1"/>
      <c r="MWX866" s="1"/>
      <c r="MWY866" s="1"/>
      <c r="MWZ866" s="1"/>
      <c r="MXA866" s="1"/>
      <c r="MXB866" s="1"/>
      <c r="MXC866" s="1"/>
      <c r="MXD866" s="1"/>
      <c r="MXE866" s="1"/>
      <c r="MXF866" s="1"/>
      <c r="MXG866" s="1"/>
      <c r="MXH866" s="1"/>
      <c r="MXI866" s="1"/>
      <c r="MXJ866" s="1"/>
      <c r="MXK866" s="1"/>
      <c r="MXL866" s="1"/>
      <c r="MXM866" s="1"/>
      <c r="MXN866" s="1"/>
      <c r="MXO866" s="1"/>
      <c r="MXP866" s="1"/>
      <c r="MXQ866" s="1"/>
      <c r="MXR866" s="1"/>
      <c r="MXS866" s="1"/>
      <c r="MXT866" s="1"/>
      <c r="MXU866" s="1"/>
      <c r="MXV866" s="1"/>
      <c r="MXW866" s="1"/>
      <c r="MXX866" s="1"/>
      <c r="MXY866" s="1"/>
      <c r="MXZ866" s="1"/>
      <c r="MYA866" s="1"/>
      <c r="MYB866" s="1"/>
      <c r="MYC866" s="1"/>
      <c r="MYD866" s="1"/>
      <c r="MYE866" s="1"/>
      <c r="MYF866" s="1"/>
      <c r="MYG866" s="1"/>
      <c r="MYH866" s="1"/>
      <c r="MYI866" s="1"/>
      <c r="MYJ866" s="1"/>
      <c r="MYK866" s="1"/>
      <c r="MYL866" s="1"/>
      <c r="MYM866" s="1"/>
      <c r="MYN866" s="1"/>
      <c r="MYO866" s="1"/>
      <c r="MYP866" s="1"/>
      <c r="MYQ866" s="1"/>
      <c r="MYR866" s="1"/>
      <c r="MYS866" s="1"/>
      <c r="MYT866" s="1"/>
      <c r="MYU866" s="1"/>
      <c r="MYV866" s="1"/>
      <c r="MYW866" s="1"/>
      <c r="MYX866" s="1"/>
      <c r="MYY866" s="1"/>
      <c r="MYZ866" s="1"/>
      <c r="MZA866" s="1"/>
      <c r="MZB866" s="1"/>
      <c r="MZC866" s="1"/>
      <c r="MZD866" s="1"/>
      <c r="MZE866" s="1"/>
      <c r="MZF866" s="1"/>
      <c r="MZG866" s="1"/>
      <c r="MZH866" s="1"/>
      <c r="MZI866" s="1"/>
      <c r="MZJ866" s="1"/>
      <c r="MZK866" s="1"/>
      <c r="MZL866" s="1"/>
      <c r="MZM866" s="1"/>
      <c r="MZN866" s="1"/>
      <c r="MZO866" s="1"/>
      <c r="MZP866" s="1"/>
      <c r="MZQ866" s="1"/>
      <c r="MZR866" s="1"/>
      <c r="MZS866" s="1"/>
      <c r="MZT866" s="1"/>
      <c r="MZU866" s="1"/>
      <c r="MZV866" s="1"/>
      <c r="MZW866" s="1"/>
      <c r="MZX866" s="1"/>
      <c r="MZY866" s="1"/>
      <c r="MZZ866" s="1"/>
      <c r="NAA866" s="1"/>
      <c r="NAB866" s="1"/>
      <c r="NAC866" s="1"/>
      <c r="NAD866" s="1"/>
      <c r="NAE866" s="1"/>
      <c r="NAF866" s="1"/>
      <c r="NAG866" s="1"/>
      <c r="NAH866" s="1"/>
      <c r="NAI866" s="1"/>
      <c r="NAJ866" s="1"/>
      <c r="NAK866" s="1"/>
      <c r="NAL866" s="1"/>
      <c r="NAM866" s="1"/>
      <c r="NAN866" s="1"/>
      <c r="NAO866" s="1"/>
      <c r="NAP866" s="1"/>
      <c r="NAQ866" s="1"/>
      <c r="NAR866" s="1"/>
      <c r="NAS866" s="1"/>
      <c r="NAT866" s="1"/>
      <c r="NAU866" s="1"/>
      <c r="NAV866" s="1"/>
      <c r="NAW866" s="1"/>
      <c r="NAX866" s="1"/>
      <c r="NAY866" s="1"/>
      <c r="NAZ866" s="1"/>
      <c r="NBA866" s="1"/>
      <c r="NBB866" s="1"/>
      <c r="NBC866" s="1"/>
      <c r="NBD866" s="1"/>
      <c r="NBE866" s="1"/>
      <c r="NBF866" s="1"/>
      <c r="NBG866" s="1"/>
      <c r="NBH866" s="1"/>
      <c r="NBI866" s="1"/>
      <c r="NBJ866" s="1"/>
      <c r="NBK866" s="1"/>
      <c r="NBL866" s="1"/>
      <c r="NBM866" s="1"/>
      <c r="NBN866" s="1"/>
      <c r="NBO866" s="1"/>
      <c r="NBP866" s="1"/>
      <c r="NBQ866" s="1"/>
      <c r="NBR866" s="1"/>
      <c r="NBS866" s="1"/>
      <c r="NBT866" s="1"/>
      <c r="NBU866" s="1"/>
      <c r="NBV866" s="1"/>
      <c r="NBW866" s="1"/>
      <c r="NBX866" s="1"/>
      <c r="NBY866" s="1"/>
      <c r="NBZ866" s="1"/>
      <c r="NCA866" s="1"/>
      <c r="NCB866" s="1"/>
      <c r="NCC866" s="1"/>
      <c r="NCD866" s="1"/>
      <c r="NCE866" s="1"/>
      <c r="NCF866" s="1"/>
      <c r="NCG866" s="1"/>
      <c r="NCH866" s="1"/>
      <c r="NCI866" s="1"/>
      <c r="NCJ866" s="1"/>
      <c r="NCK866" s="1"/>
      <c r="NCL866" s="1"/>
      <c r="NCM866" s="1"/>
      <c r="NCN866" s="1"/>
      <c r="NCO866" s="1"/>
      <c r="NCP866" s="1"/>
      <c r="NCQ866" s="1"/>
      <c r="NCR866" s="1"/>
      <c r="NCS866" s="1"/>
      <c r="NCT866" s="1"/>
      <c r="NCU866" s="1"/>
      <c r="NCV866" s="1"/>
      <c r="NCW866" s="1"/>
      <c r="NCX866" s="1"/>
      <c r="NCY866" s="1"/>
      <c r="NCZ866" s="1"/>
      <c r="NDA866" s="1"/>
      <c r="NDB866" s="1"/>
      <c r="NDC866" s="1"/>
      <c r="NDD866" s="1"/>
      <c r="NDE866" s="1"/>
      <c r="NDF866" s="1"/>
      <c r="NDG866" s="1"/>
      <c r="NDH866" s="1"/>
      <c r="NDI866" s="1"/>
      <c r="NDJ866" s="1"/>
      <c r="NDK866" s="1"/>
      <c r="NDL866" s="1"/>
      <c r="NDM866" s="1"/>
      <c r="NDN866" s="1"/>
      <c r="NDO866" s="1"/>
      <c r="NDP866" s="1"/>
      <c r="NDQ866" s="1"/>
      <c r="NDR866" s="1"/>
      <c r="NDS866" s="1"/>
      <c r="NDT866" s="1"/>
      <c r="NDU866" s="1"/>
      <c r="NDV866" s="1"/>
      <c r="NDW866" s="1"/>
      <c r="NDX866" s="1"/>
      <c r="NDY866" s="1"/>
      <c r="NDZ866" s="1"/>
      <c r="NEA866" s="1"/>
      <c r="NEB866" s="1"/>
      <c r="NEC866" s="1"/>
      <c r="NED866" s="1"/>
      <c r="NEE866" s="1"/>
      <c r="NEF866" s="1"/>
      <c r="NEG866" s="1"/>
      <c r="NEH866" s="1"/>
      <c r="NEI866" s="1"/>
      <c r="NEJ866" s="1"/>
      <c r="NEK866" s="1"/>
      <c r="NEL866" s="1"/>
      <c r="NEM866" s="1"/>
      <c r="NEN866" s="1"/>
      <c r="NEO866" s="1"/>
      <c r="NEP866" s="1"/>
      <c r="NEQ866" s="1"/>
      <c r="NER866" s="1"/>
      <c r="NES866" s="1"/>
      <c r="NET866" s="1"/>
      <c r="NEU866" s="1"/>
      <c r="NEV866" s="1"/>
      <c r="NEW866" s="1"/>
      <c r="NEX866" s="1"/>
      <c r="NEY866" s="1"/>
      <c r="NEZ866" s="1"/>
      <c r="NFA866" s="1"/>
      <c r="NFB866" s="1"/>
      <c r="NFC866" s="1"/>
      <c r="NFD866" s="1"/>
      <c r="NFE866" s="1"/>
      <c r="NFF866" s="1"/>
      <c r="NFG866" s="1"/>
      <c r="NFH866" s="1"/>
      <c r="NFI866" s="1"/>
      <c r="NFJ866" s="1"/>
      <c r="NFK866" s="1"/>
      <c r="NFL866" s="1"/>
      <c r="NFM866" s="1"/>
      <c r="NFN866" s="1"/>
      <c r="NFO866" s="1"/>
      <c r="NFP866" s="1"/>
      <c r="NFQ866" s="1"/>
      <c r="NFR866" s="1"/>
      <c r="NFS866" s="1"/>
      <c r="NFT866" s="1"/>
      <c r="NFU866" s="1"/>
      <c r="NFV866" s="1"/>
      <c r="NFW866" s="1"/>
      <c r="NFX866" s="1"/>
      <c r="NFY866" s="1"/>
      <c r="NFZ866" s="1"/>
      <c r="NGA866" s="1"/>
      <c r="NGB866" s="1"/>
      <c r="NGC866" s="1"/>
      <c r="NGD866" s="1"/>
      <c r="NGE866" s="1"/>
      <c r="NGF866" s="1"/>
      <c r="NGG866" s="1"/>
      <c r="NGH866" s="1"/>
      <c r="NGI866" s="1"/>
      <c r="NGJ866" s="1"/>
      <c r="NGK866" s="1"/>
      <c r="NGL866" s="1"/>
      <c r="NGM866" s="1"/>
      <c r="NGN866" s="1"/>
      <c r="NGO866" s="1"/>
      <c r="NGP866" s="1"/>
      <c r="NGQ866" s="1"/>
      <c r="NGR866" s="1"/>
      <c r="NGS866" s="1"/>
      <c r="NGT866" s="1"/>
      <c r="NGU866" s="1"/>
      <c r="NGV866" s="1"/>
      <c r="NGW866" s="1"/>
      <c r="NGX866" s="1"/>
      <c r="NGY866" s="1"/>
      <c r="NGZ866" s="1"/>
      <c r="NHA866" s="1"/>
      <c r="NHB866" s="1"/>
      <c r="NHC866" s="1"/>
      <c r="NHD866" s="1"/>
      <c r="NHE866" s="1"/>
      <c r="NHF866" s="1"/>
      <c r="NHG866" s="1"/>
      <c r="NHH866" s="1"/>
      <c r="NHI866" s="1"/>
      <c r="NHJ866" s="1"/>
      <c r="NHK866" s="1"/>
      <c r="NHL866" s="1"/>
      <c r="NHM866" s="1"/>
      <c r="NHN866" s="1"/>
      <c r="NHO866" s="1"/>
      <c r="NHP866" s="1"/>
      <c r="NHQ866" s="1"/>
      <c r="NHR866" s="1"/>
      <c r="NHS866" s="1"/>
      <c r="NHT866" s="1"/>
      <c r="NHU866" s="1"/>
      <c r="NHV866" s="1"/>
      <c r="NHW866" s="1"/>
      <c r="NHX866" s="1"/>
      <c r="NHY866" s="1"/>
      <c r="NHZ866" s="1"/>
      <c r="NIA866" s="1"/>
      <c r="NIB866" s="1"/>
      <c r="NIC866" s="1"/>
      <c r="NID866" s="1"/>
      <c r="NIE866" s="1"/>
      <c r="NIF866" s="1"/>
      <c r="NIG866" s="1"/>
      <c r="NIH866" s="1"/>
      <c r="NII866" s="1"/>
      <c r="NIJ866" s="1"/>
      <c r="NIK866" s="1"/>
      <c r="NIL866" s="1"/>
      <c r="NIM866" s="1"/>
      <c r="NIN866" s="1"/>
      <c r="NIO866" s="1"/>
      <c r="NIP866" s="1"/>
      <c r="NIQ866" s="1"/>
      <c r="NIR866" s="1"/>
      <c r="NIS866" s="1"/>
      <c r="NIT866" s="1"/>
      <c r="NIU866" s="1"/>
      <c r="NIV866" s="1"/>
      <c r="NIW866" s="1"/>
      <c r="NIX866" s="1"/>
      <c r="NIY866" s="1"/>
      <c r="NIZ866" s="1"/>
      <c r="NJA866" s="1"/>
      <c r="NJB866" s="1"/>
      <c r="NJC866" s="1"/>
      <c r="NJD866" s="1"/>
      <c r="NJE866" s="1"/>
      <c r="NJF866" s="1"/>
      <c r="NJG866" s="1"/>
      <c r="NJH866" s="1"/>
      <c r="NJI866" s="1"/>
      <c r="NJJ866" s="1"/>
      <c r="NJK866" s="1"/>
      <c r="NJL866" s="1"/>
      <c r="NJM866" s="1"/>
      <c r="NJN866" s="1"/>
      <c r="NJO866" s="1"/>
      <c r="NJP866" s="1"/>
      <c r="NJQ866" s="1"/>
      <c r="NJR866" s="1"/>
      <c r="NJS866" s="1"/>
      <c r="NJT866" s="1"/>
      <c r="NJU866" s="1"/>
      <c r="NJV866" s="1"/>
      <c r="NJW866" s="1"/>
      <c r="NJX866" s="1"/>
      <c r="NJY866" s="1"/>
      <c r="NJZ866" s="1"/>
      <c r="NKA866" s="1"/>
      <c r="NKB866" s="1"/>
      <c r="NKC866" s="1"/>
      <c r="NKD866" s="1"/>
      <c r="NKE866" s="1"/>
      <c r="NKF866" s="1"/>
      <c r="NKG866" s="1"/>
      <c r="NKH866" s="1"/>
      <c r="NKI866" s="1"/>
      <c r="NKJ866" s="1"/>
      <c r="NKK866" s="1"/>
      <c r="NKL866" s="1"/>
      <c r="NKM866" s="1"/>
      <c r="NKN866" s="1"/>
      <c r="NKO866" s="1"/>
      <c r="NKP866" s="1"/>
      <c r="NKQ866" s="1"/>
      <c r="NKR866" s="1"/>
      <c r="NKS866" s="1"/>
      <c r="NKT866" s="1"/>
      <c r="NKU866" s="1"/>
      <c r="NKV866" s="1"/>
      <c r="NKW866" s="1"/>
      <c r="NKX866" s="1"/>
      <c r="NKY866" s="1"/>
      <c r="NKZ866" s="1"/>
      <c r="NLA866" s="1"/>
      <c r="NLB866" s="1"/>
      <c r="NLC866" s="1"/>
      <c r="NLD866" s="1"/>
      <c r="NLE866" s="1"/>
      <c r="NLF866" s="1"/>
      <c r="NLG866" s="1"/>
      <c r="NLH866" s="1"/>
      <c r="NLI866" s="1"/>
      <c r="NLJ866" s="1"/>
      <c r="NLK866" s="1"/>
      <c r="NLL866" s="1"/>
      <c r="NLM866" s="1"/>
      <c r="NLN866" s="1"/>
      <c r="NLO866" s="1"/>
      <c r="NLP866" s="1"/>
      <c r="NLQ866" s="1"/>
      <c r="NLR866" s="1"/>
      <c r="NLS866" s="1"/>
      <c r="NLT866" s="1"/>
      <c r="NLU866" s="1"/>
      <c r="NLV866" s="1"/>
      <c r="NLW866" s="1"/>
      <c r="NLX866" s="1"/>
      <c r="NLY866" s="1"/>
      <c r="NLZ866" s="1"/>
      <c r="NMA866" s="1"/>
      <c r="NMB866" s="1"/>
      <c r="NMC866" s="1"/>
      <c r="NMD866" s="1"/>
      <c r="NME866" s="1"/>
      <c r="NMF866" s="1"/>
      <c r="NMG866" s="1"/>
      <c r="NMH866" s="1"/>
      <c r="NMI866" s="1"/>
      <c r="NMJ866" s="1"/>
      <c r="NMK866" s="1"/>
      <c r="NML866" s="1"/>
      <c r="NMM866" s="1"/>
      <c r="NMN866" s="1"/>
      <c r="NMO866" s="1"/>
      <c r="NMP866" s="1"/>
      <c r="NMQ866" s="1"/>
      <c r="NMR866" s="1"/>
      <c r="NMS866" s="1"/>
      <c r="NMT866" s="1"/>
      <c r="NMU866" s="1"/>
      <c r="NMV866" s="1"/>
      <c r="NMW866" s="1"/>
      <c r="NMX866" s="1"/>
      <c r="NMY866" s="1"/>
      <c r="NMZ866" s="1"/>
      <c r="NNA866" s="1"/>
      <c r="NNB866" s="1"/>
      <c r="NNC866" s="1"/>
      <c r="NND866" s="1"/>
      <c r="NNE866" s="1"/>
      <c r="NNF866" s="1"/>
      <c r="NNG866" s="1"/>
      <c r="NNH866" s="1"/>
      <c r="NNI866" s="1"/>
      <c r="NNJ866" s="1"/>
      <c r="NNK866" s="1"/>
      <c r="NNL866" s="1"/>
      <c r="NNM866" s="1"/>
      <c r="NNN866" s="1"/>
      <c r="NNO866" s="1"/>
      <c r="NNP866" s="1"/>
      <c r="NNQ866" s="1"/>
      <c r="NNR866" s="1"/>
      <c r="NNS866" s="1"/>
      <c r="NNT866" s="1"/>
      <c r="NNU866" s="1"/>
      <c r="NNV866" s="1"/>
      <c r="NNW866" s="1"/>
      <c r="NNX866" s="1"/>
      <c r="NNY866" s="1"/>
      <c r="NNZ866" s="1"/>
      <c r="NOA866" s="1"/>
      <c r="NOB866" s="1"/>
      <c r="NOC866" s="1"/>
      <c r="NOD866" s="1"/>
      <c r="NOE866" s="1"/>
      <c r="NOF866" s="1"/>
      <c r="NOG866" s="1"/>
      <c r="NOH866" s="1"/>
      <c r="NOI866" s="1"/>
      <c r="NOJ866" s="1"/>
      <c r="NOK866" s="1"/>
      <c r="NOL866" s="1"/>
      <c r="NOM866" s="1"/>
      <c r="NON866" s="1"/>
      <c r="NOO866" s="1"/>
      <c r="NOP866" s="1"/>
      <c r="NOQ866" s="1"/>
      <c r="NOR866" s="1"/>
      <c r="NOS866" s="1"/>
      <c r="NOT866" s="1"/>
      <c r="NOU866" s="1"/>
      <c r="NOV866" s="1"/>
      <c r="NOW866" s="1"/>
      <c r="NOX866" s="1"/>
      <c r="NOY866" s="1"/>
      <c r="NOZ866" s="1"/>
      <c r="NPA866" s="1"/>
      <c r="NPB866" s="1"/>
      <c r="NPC866" s="1"/>
      <c r="NPD866" s="1"/>
      <c r="NPE866" s="1"/>
      <c r="NPF866" s="1"/>
      <c r="NPG866" s="1"/>
      <c r="NPH866" s="1"/>
      <c r="NPI866" s="1"/>
      <c r="NPJ866" s="1"/>
      <c r="NPK866" s="1"/>
      <c r="NPL866" s="1"/>
      <c r="NPM866" s="1"/>
      <c r="NPN866" s="1"/>
      <c r="NPO866" s="1"/>
      <c r="NPP866" s="1"/>
      <c r="NPQ866" s="1"/>
      <c r="NPR866" s="1"/>
      <c r="NPS866" s="1"/>
      <c r="NPT866" s="1"/>
      <c r="NPU866" s="1"/>
      <c r="NPV866" s="1"/>
      <c r="NPW866" s="1"/>
      <c r="NPX866" s="1"/>
      <c r="NPY866" s="1"/>
      <c r="NPZ866" s="1"/>
      <c r="NQA866" s="1"/>
      <c r="NQB866" s="1"/>
      <c r="NQC866" s="1"/>
      <c r="NQD866" s="1"/>
      <c r="NQE866" s="1"/>
      <c r="NQF866" s="1"/>
      <c r="NQG866" s="1"/>
      <c r="NQH866" s="1"/>
      <c r="NQI866" s="1"/>
      <c r="NQJ866" s="1"/>
      <c r="NQK866" s="1"/>
      <c r="NQL866" s="1"/>
      <c r="NQM866" s="1"/>
      <c r="NQN866" s="1"/>
      <c r="NQO866" s="1"/>
      <c r="NQP866" s="1"/>
      <c r="NQQ866" s="1"/>
      <c r="NQR866" s="1"/>
      <c r="NQS866" s="1"/>
      <c r="NQT866" s="1"/>
      <c r="NQU866" s="1"/>
      <c r="NQV866" s="1"/>
      <c r="NQW866" s="1"/>
      <c r="NQX866" s="1"/>
      <c r="NQY866" s="1"/>
      <c r="NQZ866" s="1"/>
      <c r="NRA866" s="1"/>
      <c r="NRB866" s="1"/>
      <c r="NRC866" s="1"/>
      <c r="NRD866" s="1"/>
      <c r="NRE866" s="1"/>
      <c r="NRF866" s="1"/>
      <c r="NRG866" s="1"/>
      <c r="NRH866" s="1"/>
      <c r="NRI866" s="1"/>
      <c r="NRJ866" s="1"/>
      <c r="NRK866" s="1"/>
      <c r="NRL866" s="1"/>
      <c r="NRM866" s="1"/>
      <c r="NRN866" s="1"/>
      <c r="NRO866" s="1"/>
      <c r="NRP866" s="1"/>
      <c r="NRQ866" s="1"/>
      <c r="NRR866" s="1"/>
      <c r="NRS866" s="1"/>
      <c r="NRT866" s="1"/>
      <c r="NRU866" s="1"/>
      <c r="NRV866" s="1"/>
      <c r="NRW866" s="1"/>
      <c r="NRX866" s="1"/>
      <c r="NRY866" s="1"/>
      <c r="NRZ866" s="1"/>
      <c r="NSA866" s="1"/>
      <c r="NSB866" s="1"/>
      <c r="NSC866" s="1"/>
      <c r="NSD866" s="1"/>
      <c r="NSE866" s="1"/>
      <c r="NSF866" s="1"/>
      <c r="NSG866" s="1"/>
      <c r="NSH866" s="1"/>
      <c r="NSI866" s="1"/>
      <c r="NSJ866" s="1"/>
      <c r="NSK866" s="1"/>
      <c r="NSL866" s="1"/>
      <c r="NSM866" s="1"/>
      <c r="NSN866" s="1"/>
      <c r="NSO866" s="1"/>
      <c r="NSP866" s="1"/>
      <c r="NSQ866" s="1"/>
      <c r="NSR866" s="1"/>
      <c r="NSS866" s="1"/>
      <c r="NST866" s="1"/>
      <c r="NSU866" s="1"/>
      <c r="NSV866" s="1"/>
      <c r="NSW866" s="1"/>
      <c r="NSX866" s="1"/>
      <c r="NSY866" s="1"/>
      <c r="NSZ866" s="1"/>
      <c r="NTA866" s="1"/>
      <c r="NTB866" s="1"/>
      <c r="NTC866" s="1"/>
      <c r="NTD866" s="1"/>
      <c r="NTE866" s="1"/>
      <c r="NTF866" s="1"/>
      <c r="NTG866" s="1"/>
      <c r="NTH866" s="1"/>
      <c r="NTI866" s="1"/>
      <c r="NTJ866" s="1"/>
      <c r="NTK866" s="1"/>
      <c r="NTL866" s="1"/>
      <c r="NTM866" s="1"/>
      <c r="NTN866" s="1"/>
      <c r="NTO866" s="1"/>
      <c r="NTP866" s="1"/>
      <c r="NTQ866" s="1"/>
      <c r="NTR866" s="1"/>
      <c r="NTS866" s="1"/>
      <c r="NTT866" s="1"/>
      <c r="NTU866" s="1"/>
      <c r="NTV866" s="1"/>
      <c r="NTW866" s="1"/>
      <c r="NTX866" s="1"/>
      <c r="NTY866" s="1"/>
      <c r="NTZ866" s="1"/>
      <c r="NUA866" s="1"/>
      <c r="NUB866" s="1"/>
      <c r="NUC866" s="1"/>
      <c r="NUD866" s="1"/>
      <c r="NUE866" s="1"/>
      <c r="NUF866" s="1"/>
      <c r="NUG866" s="1"/>
      <c r="NUH866" s="1"/>
      <c r="NUI866" s="1"/>
      <c r="NUJ866" s="1"/>
      <c r="NUK866" s="1"/>
      <c r="NUL866" s="1"/>
      <c r="NUM866" s="1"/>
      <c r="NUN866" s="1"/>
      <c r="NUO866" s="1"/>
      <c r="NUP866" s="1"/>
      <c r="NUQ866" s="1"/>
      <c r="NUR866" s="1"/>
      <c r="NUS866" s="1"/>
      <c r="NUT866" s="1"/>
      <c r="NUU866" s="1"/>
      <c r="NUV866" s="1"/>
      <c r="NUW866" s="1"/>
      <c r="NUX866" s="1"/>
      <c r="NUY866" s="1"/>
      <c r="NUZ866" s="1"/>
      <c r="NVA866" s="1"/>
      <c r="NVB866" s="1"/>
      <c r="NVC866" s="1"/>
      <c r="NVD866" s="1"/>
      <c r="NVE866" s="1"/>
      <c r="NVF866" s="1"/>
      <c r="NVG866" s="1"/>
      <c r="NVH866" s="1"/>
      <c r="NVI866" s="1"/>
      <c r="NVJ866" s="1"/>
      <c r="NVK866" s="1"/>
      <c r="NVL866" s="1"/>
      <c r="NVM866" s="1"/>
      <c r="NVN866" s="1"/>
      <c r="NVO866" s="1"/>
      <c r="NVP866" s="1"/>
      <c r="NVQ866" s="1"/>
      <c r="NVR866" s="1"/>
      <c r="NVS866" s="1"/>
      <c r="NVT866" s="1"/>
      <c r="NVU866" s="1"/>
      <c r="NVV866" s="1"/>
      <c r="NVW866" s="1"/>
      <c r="NVX866" s="1"/>
      <c r="NVY866" s="1"/>
      <c r="NVZ866" s="1"/>
      <c r="NWA866" s="1"/>
      <c r="NWB866" s="1"/>
      <c r="NWC866" s="1"/>
      <c r="NWD866" s="1"/>
      <c r="NWE866" s="1"/>
      <c r="NWF866" s="1"/>
      <c r="NWG866" s="1"/>
      <c r="NWH866" s="1"/>
      <c r="NWI866" s="1"/>
      <c r="NWJ866" s="1"/>
      <c r="NWK866" s="1"/>
      <c r="NWL866" s="1"/>
      <c r="NWM866" s="1"/>
      <c r="NWN866" s="1"/>
      <c r="NWO866" s="1"/>
      <c r="NWP866" s="1"/>
      <c r="NWQ866" s="1"/>
      <c r="NWR866" s="1"/>
      <c r="NWS866" s="1"/>
      <c r="NWT866" s="1"/>
      <c r="NWU866" s="1"/>
      <c r="NWV866" s="1"/>
      <c r="NWW866" s="1"/>
      <c r="NWX866" s="1"/>
      <c r="NWY866" s="1"/>
      <c r="NWZ866" s="1"/>
      <c r="NXA866" s="1"/>
      <c r="NXB866" s="1"/>
      <c r="NXC866" s="1"/>
      <c r="NXD866" s="1"/>
      <c r="NXE866" s="1"/>
      <c r="NXF866" s="1"/>
      <c r="NXG866" s="1"/>
      <c r="NXH866" s="1"/>
      <c r="NXI866" s="1"/>
      <c r="NXJ866" s="1"/>
      <c r="NXK866" s="1"/>
      <c r="NXL866" s="1"/>
      <c r="NXM866" s="1"/>
      <c r="NXN866" s="1"/>
      <c r="NXO866" s="1"/>
      <c r="NXP866" s="1"/>
      <c r="NXQ866" s="1"/>
      <c r="NXR866" s="1"/>
      <c r="NXS866" s="1"/>
      <c r="NXT866" s="1"/>
      <c r="NXU866" s="1"/>
      <c r="NXV866" s="1"/>
      <c r="NXW866" s="1"/>
      <c r="NXX866" s="1"/>
      <c r="NXY866" s="1"/>
      <c r="NXZ866" s="1"/>
      <c r="NYA866" s="1"/>
      <c r="NYB866" s="1"/>
      <c r="NYC866" s="1"/>
      <c r="NYD866" s="1"/>
      <c r="NYE866" s="1"/>
      <c r="NYF866" s="1"/>
      <c r="NYG866" s="1"/>
      <c r="NYH866" s="1"/>
      <c r="NYI866" s="1"/>
      <c r="NYJ866" s="1"/>
      <c r="NYK866" s="1"/>
      <c r="NYL866" s="1"/>
      <c r="NYM866" s="1"/>
      <c r="NYN866" s="1"/>
      <c r="NYO866" s="1"/>
      <c r="NYP866" s="1"/>
      <c r="NYQ866" s="1"/>
      <c r="NYR866" s="1"/>
      <c r="NYS866" s="1"/>
      <c r="NYT866" s="1"/>
      <c r="NYU866" s="1"/>
      <c r="NYV866" s="1"/>
      <c r="NYW866" s="1"/>
      <c r="NYX866" s="1"/>
      <c r="NYY866" s="1"/>
      <c r="NYZ866" s="1"/>
      <c r="NZA866" s="1"/>
      <c r="NZB866" s="1"/>
      <c r="NZC866" s="1"/>
      <c r="NZD866" s="1"/>
      <c r="NZE866" s="1"/>
      <c r="NZF866" s="1"/>
      <c r="NZG866" s="1"/>
      <c r="NZH866" s="1"/>
      <c r="NZI866" s="1"/>
      <c r="NZJ866" s="1"/>
      <c r="NZK866" s="1"/>
      <c r="NZL866" s="1"/>
      <c r="NZM866" s="1"/>
      <c r="NZN866" s="1"/>
      <c r="NZO866" s="1"/>
      <c r="NZP866" s="1"/>
      <c r="NZQ866" s="1"/>
      <c r="NZR866" s="1"/>
      <c r="NZS866" s="1"/>
      <c r="NZT866" s="1"/>
      <c r="NZU866" s="1"/>
      <c r="NZV866" s="1"/>
      <c r="NZW866" s="1"/>
      <c r="NZX866" s="1"/>
      <c r="NZY866" s="1"/>
      <c r="NZZ866" s="1"/>
      <c r="OAA866" s="1"/>
      <c r="OAB866" s="1"/>
      <c r="OAC866" s="1"/>
      <c r="OAD866" s="1"/>
      <c r="OAE866" s="1"/>
      <c r="OAF866" s="1"/>
      <c r="OAG866" s="1"/>
      <c r="OAH866" s="1"/>
      <c r="OAI866" s="1"/>
      <c r="OAJ866" s="1"/>
      <c r="OAK866" s="1"/>
      <c r="OAL866" s="1"/>
      <c r="OAM866" s="1"/>
      <c r="OAN866" s="1"/>
      <c r="OAO866" s="1"/>
      <c r="OAP866" s="1"/>
      <c r="OAQ866" s="1"/>
      <c r="OAR866" s="1"/>
      <c r="OAS866" s="1"/>
      <c r="OAT866" s="1"/>
      <c r="OAU866" s="1"/>
      <c r="OAV866" s="1"/>
      <c r="OAW866" s="1"/>
      <c r="OAX866" s="1"/>
      <c r="OAY866" s="1"/>
      <c r="OAZ866" s="1"/>
      <c r="OBA866" s="1"/>
      <c r="OBB866" s="1"/>
      <c r="OBC866" s="1"/>
      <c r="OBD866" s="1"/>
      <c r="OBE866" s="1"/>
      <c r="OBF866" s="1"/>
      <c r="OBG866" s="1"/>
      <c r="OBH866" s="1"/>
      <c r="OBI866" s="1"/>
      <c r="OBJ866" s="1"/>
      <c r="OBK866" s="1"/>
      <c r="OBL866" s="1"/>
      <c r="OBM866" s="1"/>
      <c r="OBN866" s="1"/>
      <c r="OBO866" s="1"/>
      <c r="OBP866" s="1"/>
      <c r="OBQ866" s="1"/>
      <c r="OBR866" s="1"/>
      <c r="OBS866" s="1"/>
      <c r="OBT866" s="1"/>
      <c r="OBU866" s="1"/>
      <c r="OBV866" s="1"/>
      <c r="OBW866" s="1"/>
      <c r="OBX866" s="1"/>
      <c r="OBY866" s="1"/>
      <c r="OBZ866" s="1"/>
      <c r="OCA866" s="1"/>
      <c r="OCB866" s="1"/>
      <c r="OCC866" s="1"/>
      <c r="OCD866" s="1"/>
      <c r="OCE866" s="1"/>
      <c r="OCF866" s="1"/>
      <c r="OCG866" s="1"/>
      <c r="OCH866" s="1"/>
      <c r="OCI866" s="1"/>
      <c r="OCJ866" s="1"/>
      <c r="OCK866" s="1"/>
      <c r="OCL866" s="1"/>
      <c r="OCM866" s="1"/>
      <c r="OCN866" s="1"/>
      <c r="OCO866" s="1"/>
      <c r="OCP866" s="1"/>
      <c r="OCQ866" s="1"/>
      <c r="OCR866" s="1"/>
      <c r="OCS866" s="1"/>
      <c r="OCT866" s="1"/>
      <c r="OCU866" s="1"/>
      <c r="OCV866" s="1"/>
      <c r="OCW866" s="1"/>
      <c r="OCX866" s="1"/>
      <c r="OCY866" s="1"/>
      <c r="OCZ866" s="1"/>
      <c r="ODA866" s="1"/>
      <c r="ODB866" s="1"/>
      <c r="ODC866" s="1"/>
      <c r="ODD866" s="1"/>
      <c r="ODE866" s="1"/>
      <c r="ODF866" s="1"/>
      <c r="ODG866" s="1"/>
      <c r="ODH866" s="1"/>
      <c r="ODI866" s="1"/>
      <c r="ODJ866" s="1"/>
      <c r="ODK866" s="1"/>
      <c r="ODL866" s="1"/>
      <c r="ODM866" s="1"/>
      <c r="ODN866" s="1"/>
      <c r="ODO866" s="1"/>
      <c r="ODP866" s="1"/>
      <c r="ODQ866" s="1"/>
      <c r="ODR866" s="1"/>
      <c r="ODS866" s="1"/>
      <c r="ODT866" s="1"/>
      <c r="ODU866" s="1"/>
      <c r="ODV866" s="1"/>
      <c r="ODW866" s="1"/>
      <c r="ODX866" s="1"/>
      <c r="ODY866" s="1"/>
      <c r="ODZ866" s="1"/>
      <c r="OEA866" s="1"/>
      <c r="OEB866" s="1"/>
      <c r="OEC866" s="1"/>
      <c r="OED866" s="1"/>
      <c r="OEE866" s="1"/>
      <c r="OEF866" s="1"/>
      <c r="OEG866" s="1"/>
      <c r="OEH866" s="1"/>
      <c r="OEI866" s="1"/>
      <c r="OEJ866" s="1"/>
      <c r="OEK866" s="1"/>
      <c r="OEL866" s="1"/>
      <c r="OEM866" s="1"/>
      <c r="OEN866" s="1"/>
      <c r="OEO866" s="1"/>
      <c r="OEP866" s="1"/>
      <c r="OEQ866" s="1"/>
      <c r="OER866" s="1"/>
      <c r="OES866" s="1"/>
      <c r="OET866" s="1"/>
      <c r="OEU866" s="1"/>
      <c r="OEV866" s="1"/>
      <c r="OEW866" s="1"/>
      <c r="OEX866" s="1"/>
      <c r="OEY866" s="1"/>
      <c r="OEZ866" s="1"/>
      <c r="OFA866" s="1"/>
      <c r="OFB866" s="1"/>
      <c r="OFC866" s="1"/>
      <c r="OFD866" s="1"/>
      <c r="OFE866" s="1"/>
      <c r="OFF866" s="1"/>
      <c r="OFG866" s="1"/>
      <c r="OFH866" s="1"/>
      <c r="OFI866" s="1"/>
      <c r="OFJ866" s="1"/>
      <c r="OFK866" s="1"/>
      <c r="OFL866" s="1"/>
      <c r="OFM866" s="1"/>
      <c r="OFN866" s="1"/>
      <c r="OFO866" s="1"/>
      <c r="OFP866" s="1"/>
      <c r="OFQ866" s="1"/>
      <c r="OFR866" s="1"/>
      <c r="OFS866" s="1"/>
      <c r="OFT866" s="1"/>
      <c r="OFU866" s="1"/>
      <c r="OFV866" s="1"/>
      <c r="OFW866" s="1"/>
      <c r="OFX866" s="1"/>
      <c r="OFY866" s="1"/>
      <c r="OFZ866" s="1"/>
      <c r="OGA866" s="1"/>
      <c r="OGB866" s="1"/>
      <c r="OGC866" s="1"/>
      <c r="OGD866" s="1"/>
      <c r="OGE866" s="1"/>
      <c r="OGF866" s="1"/>
      <c r="OGG866" s="1"/>
      <c r="OGH866" s="1"/>
      <c r="OGI866" s="1"/>
      <c r="OGJ866" s="1"/>
      <c r="OGK866" s="1"/>
      <c r="OGL866" s="1"/>
      <c r="OGM866" s="1"/>
      <c r="OGN866" s="1"/>
      <c r="OGO866" s="1"/>
      <c r="OGP866" s="1"/>
      <c r="OGQ866" s="1"/>
      <c r="OGR866" s="1"/>
      <c r="OGS866" s="1"/>
      <c r="OGT866" s="1"/>
      <c r="OGU866" s="1"/>
      <c r="OGV866" s="1"/>
      <c r="OGW866" s="1"/>
      <c r="OGX866" s="1"/>
      <c r="OGY866" s="1"/>
      <c r="OGZ866" s="1"/>
      <c r="OHA866" s="1"/>
      <c r="OHB866" s="1"/>
      <c r="OHC866" s="1"/>
      <c r="OHD866" s="1"/>
      <c r="OHE866" s="1"/>
      <c r="OHF866" s="1"/>
      <c r="OHG866" s="1"/>
      <c r="OHH866" s="1"/>
      <c r="OHI866" s="1"/>
      <c r="OHJ866" s="1"/>
      <c r="OHK866" s="1"/>
      <c r="OHL866" s="1"/>
      <c r="OHM866" s="1"/>
      <c r="OHN866" s="1"/>
      <c r="OHO866" s="1"/>
      <c r="OHP866" s="1"/>
      <c r="OHQ866" s="1"/>
      <c r="OHR866" s="1"/>
      <c r="OHS866" s="1"/>
      <c r="OHT866" s="1"/>
      <c r="OHU866" s="1"/>
      <c r="OHV866" s="1"/>
      <c r="OHW866" s="1"/>
      <c r="OHX866" s="1"/>
      <c r="OHY866" s="1"/>
      <c r="OHZ866" s="1"/>
      <c r="OIA866" s="1"/>
      <c r="OIB866" s="1"/>
      <c r="OIC866" s="1"/>
      <c r="OID866" s="1"/>
      <c r="OIE866" s="1"/>
      <c r="OIF866" s="1"/>
      <c r="OIG866" s="1"/>
      <c r="OIH866" s="1"/>
      <c r="OII866" s="1"/>
      <c r="OIJ866" s="1"/>
      <c r="OIK866" s="1"/>
      <c r="OIL866" s="1"/>
      <c r="OIM866" s="1"/>
      <c r="OIN866" s="1"/>
      <c r="OIO866" s="1"/>
      <c r="OIP866" s="1"/>
      <c r="OIQ866" s="1"/>
      <c r="OIR866" s="1"/>
      <c r="OIS866" s="1"/>
      <c r="OIT866" s="1"/>
      <c r="OIU866" s="1"/>
      <c r="OIV866" s="1"/>
      <c r="OIW866" s="1"/>
      <c r="OIX866" s="1"/>
      <c r="OIY866" s="1"/>
      <c r="OIZ866" s="1"/>
      <c r="OJA866" s="1"/>
      <c r="OJB866" s="1"/>
      <c r="OJC866" s="1"/>
      <c r="OJD866" s="1"/>
      <c r="OJE866" s="1"/>
      <c r="OJF866" s="1"/>
      <c r="OJG866" s="1"/>
      <c r="OJH866" s="1"/>
      <c r="OJI866" s="1"/>
      <c r="OJJ866" s="1"/>
      <c r="OJK866" s="1"/>
      <c r="OJL866" s="1"/>
      <c r="OJM866" s="1"/>
      <c r="OJN866" s="1"/>
      <c r="OJO866" s="1"/>
      <c r="OJP866" s="1"/>
      <c r="OJQ866" s="1"/>
      <c r="OJR866" s="1"/>
      <c r="OJS866" s="1"/>
      <c r="OJT866" s="1"/>
      <c r="OJU866" s="1"/>
      <c r="OJV866" s="1"/>
      <c r="OJW866" s="1"/>
      <c r="OJX866" s="1"/>
      <c r="OJY866" s="1"/>
      <c r="OJZ866" s="1"/>
      <c r="OKA866" s="1"/>
      <c r="OKB866" s="1"/>
      <c r="OKC866" s="1"/>
      <c r="OKD866" s="1"/>
      <c r="OKE866" s="1"/>
      <c r="OKF866" s="1"/>
      <c r="OKG866" s="1"/>
      <c r="OKH866" s="1"/>
      <c r="OKI866" s="1"/>
      <c r="OKJ866" s="1"/>
      <c r="OKK866" s="1"/>
      <c r="OKL866" s="1"/>
      <c r="OKM866" s="1"/>
      <c r="OKN866" s="1"/>
      <c r="OKO866" s="1"/>
      <c r="OKP866" s="1"/>
      <c r="OKQ866" s="1"/>
      <c r="OKR866" s="1"/>
      <c r="OKS866" s="1"/>
      <c r="OKT866" s="1"/>
      <c r="OKU866" s="1"/>
      <c r="OKV866" s="1"/>
      <c r="OKW866" s="1"/>
      <c r="OKX866" s="1"/>
      <c r="OKY866" s="1"/>
      <c r="OKZ866" s="1"/>
      <c r="OLA866" s="1"/>
      <c r="OLB866" s="1"/>
      <c r="OLC866" s="1"/>
      <c r="OLD866" s="1"/>
      <c r="OLE866" s="1"/>
      <c r="OLF866" s="1"/>
      <c r="OLG866" s="1"/>
      <c r="OLH866" s="1"/>
      <c r="OLI866" s="1"/>
      <c r="OLJ866" s="1"/>
      <c r="OLK866" s="1"/>
      <c r="OLL866" s="1"/>
      <c r="OLM866" s="1"/>
      <c r="OLN866" s="1"/>
      <c r="OLO866" s="1"/>
      <c r="OLP866" s="1"/>
      <c r="OLQ866" s="1"/>
      <c r="OLR866" s="1"/>
      <c r="OLS866" s="1"/>
      <c r="OLT866" s="1"/>
      <c r="OLU866" s="1"/>
      <c r="OLV866" s="1"/>
      <c r="OLW866" s="1"/>
      <c r="OLX866" s="1"/>
      <c r="OLY866" s="1"/>
      <c r="OLZ866" s="1"/>
      <c r="OMA866" s="1"/>
      <c r="OMB866" s="1"/>
      <c r="OMC866" s="1"/>
      <c r="OMD866" s="1"/>
      <c r="OME866" s="1"/>
      <c r="OMF866" s="1"/>
      <c r="OMG866" s="1"/>
      <c r="OMH866" s="1"/>
      <c r="OMI866" s="1"/>
      <c r="OMJ866" s="1"/>
      <c r="OMK866" s="1"/>
      <c r="OML866" s="1"/>
      <c r="OMM866" s="1"/>
      <c r="OMN866" s="1"/>
      <c r="OMO866" s="1"/>
      <c r="OMP866" s="1"/>
      <c r="OMQ866" s="1"/>
      <c r="OMR866" s="1"/>
      <c r="OMS866" s="1"/>
      <c r="OMT866" s="1"/>
      <c r="OMU866" s="1"/>
      <c r="OMV866" s="1"/>
      <c r="OMW866" s="1"/>
      <c r="OMX866" s="1"/>
      <c r="OMY866" s="1"/>
      <c r="OMZ866" s="1"/>
      <c r="ONA866" s="1"/>
      <c r="ONB866" s="1"/>
      <c r="ONC866" s="1"/>
      <c r="OND866" s="1"/>
      <c r="ONE866" s="1"/>
      <c r="ONF866" s="1"/>
      <c r="ONG866" s="1"/>
      <c r="ONH866" s="1"/>
      <c r="ONI866" s="1"/>
      <c r="ONJ866" s="1"/>
      <c r="ONK866" s="1"/>
      <c r="ONL866" s="1"/>
      <c r="ONM866" s="1"/>
      <c r="ONN866" s="1"/>
      <c r="ONO866" s="1"/>
      <c r="ONP866" s="1"/>
      <c r="ONQ866" s="1"/>
      <c r="ONR866" s="1"/>
      <c r="ONS866" s="1"/>
      <c r="ONT866" s="1"/>
      <c r="ONU866" s="1"/>
      <c r="ONV866" s="1"/>
      <c r="ONW866" s="1"/>
      <c r="ONX866" s="1"/>
      <c r="ONY866" s="1"/>
      <c r="ONZ866" s="1"/>
      <c r="OOA866" s="1"/>
      <c r="OOB866" s="1"/>
      <c r="OOC866" s="1"/>
      <c r="OOD866" s="1"/>
      <c r="OOE866" s="1"/>
      <c r="OOF866" s="1"/>
      <c r="OOG866" s="1"/>
      <c r="OOH866" s="1"/>
      <c r="OOI866" s="1"/>
      <c r="OOJ866" s="1"/>
      <c r="OOK866" s="1"/>
      <c r="OOL866" s="1"/>
      <c r="OOM866" s="1"/>
      <c r="OON866" s="1"/>
      <c r="OOO866" s="1"/>
      <c r="OOP866" s="1"/>
      <c r="OOQ866" s="1"/>
      <c r="OOR866" s="1"/>
      <c r="OOS866" s="1"/>
      <c r="OOT866" s="1"/>
      <c r="OOU866" s="1"/>
      <c r="OOV866" s="1"/>
      <c r="OOW866" s="1"/>
      <c r="OOX866" s="1"/>
      <c r="OOY866" s="1"/>
      <c r="OOZ866" s="1"/>
      <c r="OPA866" s="1"/>
      <c r="OPB866" s="1"/>
      <c r="OPC866" s="1"/>
      <c r="OPD866" s="1"/>
      <c r="OPE866" s="1"/>
      <c r="OPF866" s="1"/>
      <c r="OPG866" s="1"/>
      <c r="OPH866" s="1"/>
      <c r="OPI866" s="1"/>
      <c r="OPJ866" s="1"/>
      <c r="OPK866" s="1"/>
      <c r="OPL866" s="1"/>
      <c r="OPM866" s="1"/>
      <c r="OPN866" s="1"/>
      <c r="OPO866" s="1"/>
      <c r="OPP866" s="1"/>
      <c r="OPQ866" s="1"/>
      <c r="OPR866" s="1"/>
      <c r="OPS866" s="1"/>
      <c r="OPT866" s="1"/>
      <c r="OPU866" s="1"/>
      <c r="OPV866" s="1"/>
      <c r="OPW866" s="1"/>
      <c r="OPX866" s="1"/>
      <c r="OPY866" s="1"/>
      <c r="OPZ866" s="1"/>
      <c r="OQA866" s="1"/>
      <c r="OQB866" s="1"/>
      <c r="OQC866" s="1"/>
      <c r="OQD866" s="1"/>
      <c r="OQE866" s="1"/>
      <c r="OQF866" s="1"/>
      <c r="OQG866" s="1"/>
      <c r="OQH866" s="1"/>
      <c r="OQI866" s="1"/>
      <c r="OQJ866" s="1"/>
      <c r="OQK866" s="1"/>
      <c r="OQL866" s="1"/>
      <c r="OQM866" s="1"/>
      <c r="OQN866" s="1"/>
      <c r="OQO866" s="1"/>
      <c r="OQP866" s="1"/>
      <c r="OQQ866" s="1"/>
      <c r="OQR866" s="1"/>
      <c r="OQS866" s="1"/>
      <c r="OQT866" s="1"/>
      <c r="OQU866" s="1"/>
      <c r="OQV866" s="1"/>
      <c r="OQW866" s="1"/>
      <c r="OQX866" s="1"/>
      <c r="OQY866" s="1"/>
      <c r="OQZ866" s="1"/>
      <c r="ORA866" s="1"/>
      <c r="ORB866" s="1"/>
      <c r="ORC866" s="1"/>
      <c r="ORD866" s="1"/>
      <c r="ORE866" s="1"/>
      <c r="ORF866" s="1"/>
      <c r="ORG866" s="1"/>
      <c r="ORH866" s="1"/>
      <c r="ORI866" s="1"/>
      <c r="ORJ866" s="1"/>
      <c r="ORK866" s="1"/>
      <c r="ORL866" s="1"/>
      <c r="ORM866" s="1"/>
      <c r="ORN866" s="1"/>
      <c r="ORO866" s="1"/>
      <c r="ORP866" s="1"/>
      <c r="ORQ866" s="1"/>
      <c r="ORR866" s="1"/>
      <c r="ORS866" s="1"/>
      <c r="ORT866" s="1"/>
      <c r="ORU866" s="1"/>
      <c r="ORV866" s="1"/>
      <c r="ORW866" s="1"/>
      <c r="ORX866" s="1"/>
      <c r="ORY866" s="1"/>
      <c r="ORZ866" s="1"/>
      <c r="OSA866" s="1"/>
      <c r="OSB866" s="1"/>
      <c r="OSC866" s="1"/>
      <c r="OSD866" s="1"/>
      <c r="OSE866" s="1"/>
      <c r="OSF866" s="1"/>
      <c r="OSG866" s="1"/>
      <c r="OSH866" s="1"/>
      <c r="OSI866" s="1"/>
      <c r="OSJ866" s="1"/>
      <c r="OSK866" s="1"/>
      <c r="OSL866" s="1"/>
      <c r="OSM866" s="1"/>
      <c r="OSN866" s="1"/>
      <c r="OSO866" s="1"/>
      <c r="OSP866" s="1"/>
      <c r="OSQ866" s="1"/>
      <c r="OSR866" s="1"/>
      <c r="OSS866" s="1"/>
      <c r="OST866" s="1"/>
      <c r="OSU866" s="1"/>
      <c r="OSV866" s="1"/>
      <c r="OSW866" s="1"/>
      <c r="OSX866" s="1"/>
      <c r="OSY866" s="1"/>
      <c r="OSZ866" s="1"/>
      <c r="OTA866" s="1"/>
      <c r="OTB866" s="1"/>
      <c r="OTC866" s="1"/>
      <c r="OTD866" s="1"/>
      <c r="OTE866" s="1"/>
      <c r="OTF866" s="1"/>
      <c r="OTG866" s="1"/>
      <c r="OTH866" s="1"/>
      <c r="OTI866" s="1"/>
      <c r="OTJ866" s="1"/>
      <c r="OTK866" s="1"/>
      <c r="OTL866" s="1"/>
      <c r="OTM866" s="1"/>
      <c r="OTN866" s="1"/>
      <c r="OTO866" s="1"/>
      <c r="OTP866" s="1"/>
      <c r="OTQ866" s="1"/>
      <c r="OTR866" s="1"/>
      <c r="OTS866" s="1"/>
      <c r="OTT866" s="1"/>
      <c r="OTU866" s="1"/>
      <c r="OTV866" s="1"/>
      <c r="OTW866" s="1"/>
      <c r="OTX866" s="1"/>
      <c r="OTY866" s="1"/>
      <c r="OTZ866" s="1"/>
      <c r="OUA866" s="1"/>
      <c r="OUB866" s="1"/>
      <c r="OUC866" s="1"/>
      <c r="OUD866" s="1"/>
      <c r="OUE866" s="1"/>
      <c r="OUF866" s="1"/>
      <c r="OUG866" s="1"/>
      <c r="OUH866" s="1"/>
      <c r="OUI866" s="1"/>
      <c r="OUJ866" s="1"/>
      <c r="OUK866" s="1"/>
      <c r="OUL866" s="1"/>
      <c r="OUM866" s="1"/>
      <c r="OUN866" s="1"/>
      <c r="OUO866" s="1"/>
      <c r="OUP866" s="1"/>
      <c r="OUQ866" s="1"/>
      <c r="OUR866" s="1"/>
      <c r="OUS866" s="1"/>
      <c r="OUT866" s="1"/>
      <c r="OUU866" s="1"/>
      <c r="OUV866" s="1"/>
      <c r="OUW866" s="1"/>
      <c r="OUX866" s="1"/>
      <c r="OUY866" s="1"/>
      <c r="OUZ866" s="1"/>
      <c r="OVA866" s="1"/>
      <c r="OVB866" s="1"/>
      <c r="OVC866" s="1"/>
      <c r="OVD866" s="1"/>
      <c r="OVE866" s="1"/>
      <c r="OVF866" s="1"/>
      <c r="OVG866" s="1"/>
      <c r="OVH866" s="1"/>
      <c r="OVI866" s="1"/>
      <c r="OVJ866" s="1"/>
      <c r="OVK866" s="1"/>
      <c r="OVL866" s="1"/>
      <c r="OVM866" s="1"/>
      <c r="OVN866" s="1"/>
      <c r="OVO866" s="1"/>
      <c r="OVP866" s="1"/>
      <c r="OVQ866" s="1"/>
      <c r="OVR866" s="1"/>
      <c r="OVS866" s="1"/>
      <c r="OVT866" s="1"/>
      <c r="OVU866" s="1"/>
      <c r="OVV866" s="1"/>
      <c r="OVW866" s="1"/>
      <c r="OVX866" s="1"/>
      <c r="OVY866" s="1"/>
      <c r="OVZ866" s="1"/>
      <c r="OWA866" s="1"/>
      <c r="OWB866" s="1"/>
      <c r="OWC866" s="1"/>
      <c r="OWD866" s="1"/>
      <c r="OWE866" s="1"/>
      <c r="OWF866" s="1"/>
      <c r="OWG866" s="1"/>
      <c r="OWH866" s="1"/>
      <c r="OWI866" s="1"/>
      <c r="OWJ866" s="1"/>
      <c r="OWK866" s="1"/>
      <c r="OWL866" s="1"/>
      <c r="OWM866" s="1"/>
      <c r="OWN866" s="1"/>
      <c r="OWO866" s="1"/>
      <c r="OWP866" s="1"/>
      <c r="OWQ866" s="1"/>
      <c r="OWR866" s="1"/>
      <c r="OWS866" s="1"/>
      <c r="OWT866" s="1"/>
      <c r="OWU866" s="1"/>
      <c r="OWV866" s="1"/>
      <c r="OWW866" s="1"/>
      <c r="OWX866" s="1"/>
      <c r="OWY866" s="1"/>
      <c r="OWZ866" s="1"/>
      <c r="OXA866" s="1"/>
      <c r="OXB866" s="1"/>
      <c r="OXC866" s="1"/>
      <c r="OXD866" s="1"/>
      <c r="OXE866" s="1"/>
      <c r="OXF866" s="1"/>
      <c r="OXG866" s="1"/>
      <c r="OXH866" s="1"/>
      <c r="OXI866" s="1"/>
      <c r="OXJ866" s="1"/>
      <c r="OXK866" s="1"/>
      <c r="OXL866" s="1"/>
      <c r="OXM866" s="1"/>
      <c r="OXN866" s="1"/>
      <c r="OXO866" s="1"/>
      <c r="OXP866" s="1"/>
      <c r="OXQ866" s="1"/>
      <c r="OXR866" s="1"/>
      <c r="OXS866" s="1"/>
      <c r="OXT866" s="1"/>
      <c r="OXU866" s="1"/>
      <c r="OXV866" s="1"/>
      <c r="OXW866" s="1"/>
      <c r="OXX866" s="1"/>
      <c r="OXY866" s="1"/>
      <c r="OXZ866" s="1"/>
      <c r="OYA866" s="1"/>
      <c r="OYB866" s="1"/>
      <c r="OYC866" s="1"/>
      <c r="OYD866" s="1"/>
      <c r="OYE866" s="1"/>
      <c r="OYF866" s="1"/>
      <c r="OYG866" s="1"/>
      <c r="OYH866" s="1"/>
      <c r="OYI866" s="1"/>
      <c r="OYJ866" s="1"/>
      <c r="OYK866" s="1"/>
      <c r="OYL866" s="1"/>
      <c r="OYM866" s="1"/>
      <c r="OYN866" s="1"/>
      <c r="OYO866" s="1"/>
      <c r="OYP866" s="1"/>
      <c r="OYQ866" s="1"/>
      <c r="OYR866" s="1"/>
      <c r="OYS866" s="1"/>
      <c r="OYT866" s="1"/>
      <c r="OYU866" s="1"/>
      <c r="OYV866" s="1"/>
      <c r="OYW866" s="1"/>
      <c r="OYX866" s="1"/>
      <c r="OYY866" s="1"/>
      <c r="OYZ866" s="1"/>
      <c r="OZA866" s="1"/>
      <c r="OZB866" s="1"/>
      <c r="OZC866" s="1"/>
      <c r="OZD866" s="1"/>
      <c r="OZE866" s="1"/>
      <c r="OZF866" s="1"/>
      <c r="OZG866" s="1"/>
      <c r="OZH866" s="1"/>
      <c r="OZI866" s="1"/>
      <c r="OZJ866" s="1"/>
      <c r="OZK866" s="1"/>
      <c r="OZL866" s="1"/>
      <c r="OZM866" s="1"/>
      <c r="OZN866" s="1"/>
      <c r="OZO866" s="1"/>
      <c r="OZP866" s="1"/>
      <c r="OZQ866" s="1"/>
      <c r="OZR866" s="1"/>
      <c r="OZS866" s="1"/>
      <c r="OZT866" s="1"/>
      <c r="OZU866" s="1"/>
      <c r="OZV866" s="1"/>
      <c r="OZW866" s="1"/>
      <c r="OZX866" s="1"/>
      <c r="OZY866" s="1"/>
      <c r="OZZ866" s="1"/>
      <c r="PAA866" s="1"/>
      <c r="PAB866" s="1"/>
      <c r="PAC866" s="1"/>
      <c r="PAD866" s="1"/>
      <c r="PAE866" s="1"/>
      <c r="PAF866" s="1"/>
      <c r="PAG866" s="1"/>
      <c r="PAH866" s="1"/>
      <c r="PAI866" s="1"/>
      <c r="PAJ866" s="1"/>
      <c r="PAK866" s="1"/>
      <c r="PAL866" s="1"/>
      <c r="PAM866" s="1"/>
      <c r="PAN866" s="1"/>
      <c r="PAO866" s="1"/>
      <c r="PAP866" s="1"/>
      <c r="PAQ866" s="1"/>
      <c r="PAR866" s="1"/>
      <c r="PAS866" s="1"/>
      <c r="PAT866" s="1"/>
      <c r="PAU866" s="1"/>
      <c r="PAV866" s="1"/>
      <c r="PAW866" s="1"/>
      <c r="PAX866" s="1"/>
      <c r="PAY866" s="1"/>
      <c r="PAZ866" s="1"/>
      <c r="PBA866" s="1"/>
      <c r="PBB866" s="1"/>
      <c r="PBC866" s="1"/>
      <c r="PBD866" s="1"/>
      <c r="PBE866" s="1"/>
      <c r="PBF866" s="1"/>
      <c r="PBG866" s="1"/>
      <c r="PBH866" s="1"/>
      <c r="PBI866" s="1"/>
      <c r="PBJ866" s="1"/>
      <c r="PBK866" s="1"/>
      <c r="PBL866" s="1"/>
      <c r="PBM866" s="1"/>
      <c r="PBN866" s="1"/>
      <c r="PBO866" s="1"/>
      <c r="PBP866" s="1"/>
      <c r="PBQ866" s="1"/>
      <c r="PBR866" s="1"/>
      <c r="PBS866" s="1"/>
      <c r="PBT866" s="1"/>
      <c r="PBU866" s="1"/>
      <c r="PBV866" s="1"/>
      <c r="PBW866" s="1"/>
      <c r="PBX866" s="1"/>
      <c r="PBY866" s="1"/>
      <c r="PBZ866" s="1"/>
      <c r="PCA866" s="1"/>
      <c r="PCB866" s="1"/>
      <c r="PCC866" s="1"/>
      <c r="PCD866" s="1"/>
      <c r="PCE866" s="1"/>
      <c r="PCF866" s="1"/>
      <c r="PCG866" s="1"/>
      <c r="PCH866" s="1"/>
      <c r="PCI866" s="1"/>
      <c r="PCJ866" s="1"/>
      <c r="PCK866" s="1"/>
      <c r="PCL866" s="1"/>
      <c r="PCM866" s="1"/>
      <c r="PCN866" s="1"/>
      <c r="PCO866" s="1"/>
      <c r="PCP866" s="1"/>
      <c r="PCQ866" s="1"/>
      <c r="PCR866" s="1"/>
      <c r="PCS866" s="1"/>
      <c r="PCT866" s="1"/>
      <c r="PCU866" s="1"/>
      <c r="PCV866" s="1"/>
      <c r="PCW866" s="1"/>
      <c r="PCX866" s="1"/>
      <c r="PCY866" s="1"/>
      <c r="PCZ866" s="1"/>
      <c r="PDA866" s="1"/>
      <c r="PDB866" s="1"/>
      <c r="PDC866" s="1"/>
      <c r="PDD866" s="1"/>
      <c r="PDE866" s="1"/>
      <c r="PDF866" s="1"/>
      <c r="PDG866" s="1"/>
      <c r="PDH866" s="1"/>
      <c r="PDI866" s="1"/>
      <c r="PDJ866" s="1"/>
      <c r="PDK866" s="1"/>
      <c r="PDL866" s="1"/>
      <c r="PDM866" s="1"/>
      <c r="PDN866" s="1"/>
      <c r="PDO866" s="1"/>
      <c r="PDP866" s="1"/>
      <c r="PDQ866" s="1"/>
      <c r="PDR866" s="1"/>
      <c r="PDS866" s="1"/>
      <c r="PDT866" s="1"/>
      <c r="PDU866" s="1"/>
      <c r="PDV866" s="1"/>
      <c r="PDW866" s="1"/>
      <c r="PDX866" s="1"/>
      <c r="PDY866" s="1"/>
      <c r="PDZ866" s="1"/>
      <c r="PEA866" s="1"/>
      <c r="PEB866" s="1"/>
      <c r="PEC866" s="1"/>
      <c r="PED866" s="1"/>
      <c r="PEE866" s="1"/>
      <c r="PEF866" s="1"/>
      <c r="PEG866" s="1"/>
      <c r="PEH866" s="1"/>
      <c r="PEI866" s="1"/>
      <c r="PEJ866" s="1"/>
      <c r="PEK866" s="1"/>
      <c r="PEL866" s="1"/>
      <c r="PEM866" s="1"/>
      <c r="PEN866" s="1"/>
      <c r="PEO866" s="1"/>
      <c r="PEP866" s="1"/>
      <c r="PEQ866" s="1"/>
      <c r="PER866" s="1"/>
      <c r="PES866" s="1"/>
      <c r="PET866" s="1"/>
      <c r="PEU866" s="1"/>
      <c r="PEV866" s="1"/>
      <c r="PEW866" s="1"/>
      <c r="PEX866" s="1"/>
      <c r="PEY866" s="1"/>
      <c r="PEZ866" s="1"/>
      <c r="PFA866" s="1"/>
      <c r="PFB866" s="1"/>
      <c r="PFC866" s="1"/>
      <c r="PFD866" s="1"/>
      <c r="PFE866" s="1"/>
      <c r="PFF866" s="1"/>
      <c r="PFG866" s="1"/>
      <c r="PFH866" s="1"/>
      <c r="PFI866" s="1"/>
      <c r="PFJ866" s="1"/>
      <c r="PFK866" s="1"/>
      <c r="PFL866" s="1"/>
      <c r="PFM866" s="1"/>
      <c r="PFN866" s="1"/>
      <c r="PFO866" s="1"/>
      <c r="PFP866" s="1"/>
      <c r="PFQ866" s="1"/>
      <c r="PFR866" s="1"/>
      <c r="PFS866" s="1"/>
      <c r="PFT866" s="1"/>
      <c r="PFU866" s="1"/>
      <c r="PFV866" s="1"/>
      <c r="PFW866" s="1"/>
      <c r="PFX866" s="1"/>
      <c r="PFY866" s="1"/>
      <c r="PFZ866" s="1"/>
      <c r="PGA866" s="1"/>
      <c r="PGB866" s="1"/>
      <c r="PGC866" s="1"/>
      <c r="PGD866" s="1"/>
      <c r="PGE866" s="1"/>
      <c r="PGF866" s="1"/>
      <c r="PGG866" s="1"/>
      <c r="PGH866" s="1"/>
      <c r="PGI866" s="1"/>
      <c r="PGJ866" s="1"/>
      <c r="PGK866" s="1"/>
      <c r="PGL866" s="1"/>
      <c r="PGM866" s="1"/>
      <c r="PGN866" s="1"/>
      <c r="PGO866" s="1"/>
      <c r="PGP866" s="1"/>
      <c r="PGQ866" s="1"/>
      <c r="PGR866" s="1"/>
      <c r="PGS866" s="1"/>
      <c r="PGT866" s="1"/>
      <c r="PGU866" s="1"/>
      <c r="PGV866" s="1"/>
      <c r="PGW866" s="1"/>
      <c r="PGX866" s="1"/>
      <c r="PGY866" s="1"/>
      <c r="PGZ866" s="1"/>
      <c r="PHA866" s="1"/>
      <c r="PHB866" s="1"/>
      <c r="PHC866" s="1"/>
      <c r="PHD866" s="1"/>
      <c r="PHE866" s="1"/>
      <c r="PHF866" s="1"/>
      <c r="PHG866" s="1"/>
      <c r="PHH866" s="1"/>
      <c r="PHI866" s="1"/>
      <c r="PHJ866" s="1"/>
      <c r="PHK866" s="1"/>
      <c r="PHL866" s="1"/>
      <c r="PHM866" s="1"/>
      <c r="PHN866" s="1"/>
      <c r="PHO866" s="1"/>
      <c r="PHP866" s="1"/>
      <c r="PHQ866" s="1"/>
      <c r="PHR866" s="1"/>
      <c r="PHS866" s="1"/>
      <c r="PHT866" s="1"/>
      <c r="PHU866" s="1"/>
      <c r="PHV866" s="1"/>
      <c r="PHW866" s="1"/>
      <c r="PHX866" s="1"/>
      <c r="PHY866" s="1"/>
      <c r="PHZ866" s="1"/>
      <c r="PIA866" s="1"/>
      <c r="PIB866" s="1"/>
      <c r="PIC866" s="1"/>
      <c r="PID866" s="1"/>
      <c r="PIE866" s="1"/>
      <c r="PIF866" s="1"/>
      <c r="PIG866" s="1"/>
      <c r="PIH866" s="1"/>
      <c r="PII866" s="1"/>
      <c r="PIJ866" s="1"/>
      <c r="PIK866" s="1"/>
      <c r="PIL866" s="1"/>
      <c r="PIM866" s="1"/>
      <c r="PIN866" s="1"/>
      <c r="PIO866" s="1"/>
      <c r="PIP866" s="1"/>
      <c r="PIQ866" s="1"/>
      <c r="PIR866" s="1"/>
      <c r="PIS866" s="1"/>
      <c r="PIT866" s="1"/>
      <c r="PIU866" s="1"/>
      <c r="PIV866" s="1"/>
      <c r="PIW866" s="1"/>
      <c r="PIX866" s="1"/>
      <c r="PIY866" s="1"/>
      <c r="PIZ866" s="1"/>
      <c r="PJA866" s="1"/>
      <c r="PJB866" s="1"/>
      <c r="PJC866" s="1"/>
      <c r="PJD866" s="1"/>
      <c r="PJE866" s="1"/>
      <c r="PJF866" s="1"/>
      <c r="PJG866" s="1"/>
      <c r="PJH866" s="1"/>
      <c r="PJI866" s="1"/>
      <c r="PJJ866" s="1"/>
      <c r="PJK866" s="1"/>
      <c r="PJL866" s="1"/>
      <c r="PJM866" s="1"/>
      <c r="PJN866" s="1"/>
      <c r="PJO866" s="1"/>
      <c r="PJP866" s="1"/>
      <c r="PJQ866" s="1"/>
      <c r="PJR866" s="1"/>
      <c r="PJS866" s="1"/>
      <c r="PJT866" s="1"/>
      <c r="PJU866" s="1"/>
      <c r="PJV866" s="1"/>
      <c r="PJW866" s="1"/>
      <c r="PJX866" s="1"/>
      <c r="PJY866" s="1"/>
      <c r="PJZ866" s="1"/>
      <c r="PKA866" s="1"/>
      <c r="PKB866" s="1"/>
      <c r="PKC866" s="1"/>
      <c r="PKD866" s="1"/>
      <c r="PKE866" s="1"/>
      <c r="PKF866" s="1"/>
      <c r="PKG866" s="1"/>
      <c r="PKH866" s="1"/>
      <c r="PKI866" s="1"/>
      <c r="PKJ866" s="1"/>
      <c r="PKK866" s="1"/>
      <c r="PKL866" s="1"/>
      <c r="PKM866" s="1"/>
      <c r="PKN866" s="1"/>
      <c r="PKO866" s="1"/>
      <c r="PKP866" s="1"/>
      <c r="PKQ866" s="1"/>
      <c r="PKR866" s="1"/>
      <c r="PKS866" s="1"/>
      <c r="PKT866" s="1"/>
      <c r="PKU866" s="1"/>
      <c r="PKV866" s="1"/>
      <c r="PKW866" s="1"/>
      <c r="PKX866" s="1"/>
      <c r="PKY866" s="1"/>
      <c r="PKZ866" s="1"/>
      <c r="PLA866" s="1"/>
      <c r="PLB866" s="1"/>
      <c r="PLC866" s="1"/>
      <c r="PLD866" s="1"/>
      <c r="PLE866" s="1"/>
      <c r="PLF866" s="1"/>
      <c r="PLG866" s="1"/>
      <c r="PLH866" s="1"/>
      <c r="PLI866" s="1"/>
      <c r="PLJ866" s="1"/>
      <c r="PLK866" s="1"/>
      <c r="PLL866" s="1"/>
      <c r="PLM866" s="1"/>
      <c r="PLN866" s="1"/>
      <c r="PLO866" s="1"/>
      <c r="PLP866" s="1"/>
      <c r="PLQ866" s="1"/>
      <c r="PLR866" s="1"/>
      <c r="PLS866" s="1"/>
      <c r="PLT866" s="1"/>
      <c r="PLU866" s="1"/>
      <c r="PLV866" s="1"/>
      <c r="PLW866" s="1"/>
      <c r="PLX866" s="1"/>
      <c r="PLY866" s="1"/>
      <c r="PLZ866" s="1"/>
      <c r="PMA866" s="1"/>
      <c r="PMB866" s="1"/>
      <c r="PMC866" s="1"/>
      <c r="PMD866" s="1"/>
      <c r="PME866" s="1"/>
      <c r="PMF866" s="1"/>
      <c r="PMG866" s="1"/>
      <c r="PMH866" s="1"/>
      <c r="PMI866" s="1"/>
      <c r="PMJ866" s="1"/>
      <c r="PMK866" s="1"/>
      <c r="PML866" s="1"/>
      <c r="PMM866" s="1"/>
      <c r="PMN866" s="1"/>
      <c r="PMO866" s="1"/>
      <c r="PMP866" s="1"/>
      <c r="PMQ866" s="1"/>
      <c r="PMR866" s="1"/>
      <c r="PMS866" s="1"/>
      <c r="PMT866" s="1"/>
      <c r="PMU866" s="1"/>
      <c r="PMV866" s="1"/>
      <c r="PMW866" s="1"/>
      <c r="PMX866" s="1"/>
      <c r="PMY866" s="1"/>
      <c r="PMZ866" s="1"/>
      <c r="PNA866" s="1"/>
      <c r="PNB866" s="1"/>
      <c r="PNC866" s="1"/>
      <c r="PND866" s="1"/>
      <c r="PNE866" s="1"/>
      <c r="PNF866" s="1"/>
      <c r="PNG866" s="1"/>
      <c r="PNH866" s="1"/>
      <c r="PNI866" s="1"/>
      <c r="PNJ866" s="1"/>
      <c r="PNK866" s="1"/>
      <c r="PNL866" s="1"/>
      <c r="PNM866" s="1"/>
      <c r="PNN866" s="1"/>
      <c r="PNO866" s="1"/>
      <c r="PNP866" s="1"/>
      <c r="PNQ866" s="1"/>
      <c r="PNR866" s="1"/>
      <c r="PNS866" s="1"/>
      <c r="PNT866" s="1"/>
      <c r="PNU866" s="1"/>
      <c r="PNV866" s="1"/>
      <c r="PNW866" s="1"/>
      <c r="PNX866" s="1"/>
      <c r="PNY866" s="1"/>
      <c r="PNZ866" s="1"/>
      <c r="POA866" s="1"/>
      <c r="POB866" s="1"/>
      <c r="POC866" s="1"/>
      <c r="POD866" s="1"/>
      <c r="POE866" s="1"/>
      <c r="POF866" s="1"/>
      <c r="POG866" s="1"/>
      <c r="POH866" s="1"/>
      <c r="POI866" s="1"/>
      <c r="POJ866" s="1"/>
      <c r="POK866" s="1"/>
      <c r="POL866" s="1"/>
      <c r="POM866" s="1"/>
      <c r="PON866" s="1"/>
      <c r="POO866" s="1"/>
      <c r="POP866" s="1"/>
      <c r="POQ866" s="1"/>
      <c r="POR866" s="1"/>
      <c r="POS866" s="1"/>
      <c r="POT866" s="1"/>
      <c r="POU866" s="1"/>
      <c r="POV866" s="1"/>
      <c r="POW866" s="1"/>
      <c r="POX866" s="1"/>
      <c r="POY866" s="1"/>
      <c r="POZ866" s="1"/>
      <c r="PPA866" s="1"/>
      <c r="PPB866" s="1"/>
      <c r="PPC866" s="1"/>
      <c r="PPD866" s="1"/>
      <c r="PPE866" s="1"/>
      <c r="PPF866" s="1"/>
      <c r="PPG866" s="1"/>
      <c r="PPH866" s="1"/>
      <c r="PPI866" s="1"/>
      <c r="PPJ866" s="1"/>
      <c r="PPK866" s="1"/>
      <c r="PPL866" s="1"/>
      <c r="PPM866" s="1"/>
      <c r="PPN866" s="1"/>
      <c r="PPO866" s="1"/>
      <c r="PPP866" s="1"/>
      <c r="PPQ866" s="1"/>
      <c r="PPR866" s="1"/>
      <c r="PPS866" s="1"/>
      <c r="PPT866" s="1"/>
      <c r="PPU866" s="1"/>
      <c r="PPV866" s="1"/>
      <c r="PPW866" s="1"/>
      <c r="PPX866" s="1"/>
      <c r="PPY866" s="1"/>
      <c r="PPZ866" s="1"/>
      <c r="PQA866" s="1"/>
      <c r="PQB866" s="1"/>
      <c r="PQC866" s="1"/>
      <c r="PQD866" s="1"/>
      <c r="PQE866" s="1"/>
      <c r="PQF866" s="1"/>
      <c r="PQG866" s="1"/>
      <c r="PQH866" s="1"/>
      <c r="PQI866" s="1"/>
      <c r="PQJ866" s="1"/>
      <c r="PQK866" s="1"/>
      <c r="PQL866" s="1"/>
      <c r="PQM866" s="1"/>
      <c r="PQN866" s="1"/>
      <c r="PQO866" s="1"/>
      <c r="PQP866" s="1"/>
      <c r="PQQ866" s="1"/>
      <c r="PQR866" s="1"/>
      <c r="PQS866" s="1"/>
      <c r="PQT866" s="1"/>
      <c r="PQU866" s="1"/>
      <c r="PQV866" s="1"/>
      <c r="PQW866" s="1"/>
      <c r="PQX866" s="1"/>
      <c r="PQY866" s="1"/>
      <c r="PQZ866" s="1"/>
      <c r="PRA866" s="1"/>
      <c r="PRB866" s="1"/>
      <c r="PRC866" s="1"/>
      <c r="PRD866" s="1"/>
      <c r="PRE866" s="1"/>
      <c r="PRF866" s="1"/>
      <c r="PRG866" s="1"/>
      <c r="PRH866" s="1"/>
      <c r="PRI866" s="1"/>
      <c r="PRJ866" s="1"/>
      <c r="PRK866" s="1"/>
      <c r="PRL866" s="1"/>
      <c r="PRM866" s="1"/>
      <c r="PRN866" s="1"/>
      <c r="PRO866" s="1"/>
      <c r="PRP866" s="1"/>
      <c r="PRQ866" s="1"/>
      <c r="PRR866" s="1"/>
      <c r="PRS866" s="1"/>
      <c r="PRT866" s="1"/>
      <c r="PRU866" s="1"/>
      <c r="PRV866" s="1"/>
      <c r="PRW866" s="1"/>
      <c r="PRX866" s="1"/>
      <c r="PRY866" s="1"/>
      <c r="PRZ866" s="1"/>
      <c r="PSA866" s="1"/>
      <c r="PSB866" s="1"/>
      <c r="PSC866" s="1"/>
      <c r="PSD866" s="1"/>
      <c r="PSE866" s="1"/>
      <c r="PSF866" s="1"/>
      <c r="PSG866" s="1"/>
      <c r="PSH866" s="1"/>
      <c r="PSI866" s="1"/>
      <c r="PSJ866" s="1"/>
      <c r="PSK866" s="1"/>
      <c r="PSL866" s="1"/>
      <c r="PSM866" s="1"/>
      <c r="PSN866" s="1"/>
      <c r="PSO866" s="1"/>
      <c r="PSP866" s="1"/>
      <c r="PSQ866" s="1"/>
      <c r="PSR866" s="1"/>
      <c r="PSS866" s="1"/>
      <c r="PST866" s="1"/>
      <c r="PSU866" s="1"/>
      <c r="PSV866" s="1"/>
      <c r="PSW866" s="1"/>
      <c r="PSX866" s="1"/>
      <c r="PSY866" s="1"/>
      <c r="PSZ866" s="1"/>
      <c r="PTA866" s="1"/>
      <c r="PTB866" s="1"/>
      <c r="PTC866" s="1"/>
      <c r="PTD866" s="1"/>
      <c r="PTE866" s="1"/>
      <c r="PTF866" s="1"/>
      <c r="PTG866" s="1"/>
      <c r="PTH866" s="1"/>
      <c r="PTI866" s="1"/>
      <c r="PTJ866" s="1"/>
      <c r="PTK866" s="1"/>
      <c r="PTL866" s="1"/>
      <c r="PTM866" s="1"/>
      <c r="PTN866" s="1"/>
      <c r="PTO866" s="1"/>
      <c r="PTP866" s="1"/>
      <c r="PTQ866" s="1"/>
      <c r="PTR866" s="1"/>
      <c r="PTS866" s="1"/>
      <c r="PTT866" s="1"/>
      <c r="PTU866" s="1"/>
      <c r="PTV866" s="1"/>
      <c r="PTW866" s="1"/>
      <c r="PTX866" s="1"/>
      <c r="PTY866" s="1"/>
      <c r="PTZ866" s="1"/>
      <c r="PUA866" s="1"/>
      <c r="PUB866" s="1"/>
      <c r="PUC866" s="1"/>
      <c r="PUD866" s="1"/>
      <c r="PUE866" s="1"/>
      <c r="PUF866" s="1"/>
      <c r="PUG866" s="1"/>
      <c r="PUH866" s="1"/>
      <c r="PUI866" s="1"/>
      <c r="PUJ866" s="1"/>
      <c r="PUK866" s="1"/>
      <c r="PUL866" s="1"/>
      <c r="PUM866" s="1"/>
      <c r="PUN866" s="1"/>
      <c r="PUO866" s="1"/>
      <c r="PUP866" s="1"/>
      <c r="PUQ866" s="1"/>
      <c r="PUR866" s="1"/>
      <c r="PUS866" s="1"/>
      <c r="PUT866" s="1"/>
      <c r="PUU866" s="1"/>
      <c r="PUV866" s="1"/>
      <c r="PUW866" s="1"/>
      <c r="PUX866" s="1"/>
      <c r="PUY866" s="1"/>
      <c r="PUZ866" s="1"/>
      <c r="PVA866" s="1"/>
      <c r="PVB866" s="1"/>
      <c r="PVC866" s="1"/>
      <c r="PVD866" s="1"/>
      <c r="PVE866" s="1"/>
      <c r="PVF866" s="1"/>
      <c r="PVG866" s="1"/>
      <c r="PVH866" s="1"/>
      <c r="PVI866" s="1"/>
      <c r="PVJ866" s="1"/>
      <c r="PVK866" s="1"/>
      <c r="PVL866" s="1"/>
      <c r="PVM866" s="1"/>
      <c r="PVN866" s="1"/>
      <c r="PVO866" s="1"/>
      <c r="PVP866" s="1"/>
      <c r="PVQ866" s="1"/>
      <c r="PVR866" s="1"/>
      <c r="PVS866" s="1"/>
      <c r="PVT866" s="1"/>
      <c r="PVU866" s="1"/>
      <c r="PVV866" s="1"/>
      <c r="PVW866" s="1"/>
      <c r="PVX866" s="1"/>
      <c r="PVY866" s="1"/>
      <c r="PVZ866" s="1"/>
      <c r="PWA866" s="1"/>
      <c r="PWB866" s="1"/>
      <c r="PWC866" s="1"/>
      <c r="PWD866" s="1"/>
      <c r="PWE866" s="1"/>
      <c r="PWF866" s="1"/>
      <c r="PWG866" s="1"/>
      <c r="PWH866" s="1"/>
      <c r="PWI866" s="1"/>
      <c r="PWJ866" s="1"/>
      <c r="PWK866" s="1"/>
      <c r="PWL866" s="1"/>
      <c r="PWM866" s="1"/>
      <c r="PWN866" s="1"/>
      <c r="PWO866" s="1"/>
      <c r="PWP866" s="1"/>
      <c r="PWQ866" s="1"/>
      <c r="PWR866" s="1"/>
      <c r="PWS866" s="1"/>
      <c r="PWT866" s="1"/>
      <c r="PWU866" s="1"/>
      <c r="PWV866" s="1"/>
      <c r="PWW866" s="1"/>
      <c r="PWX866" s="1"/>
      <c r="PWY866" s="1"/>
      <c r="PWZ866" s="1"/>
      <c r="PXA866" s="1"/>
      <c r="PXB866" s="1"/>
      <c r="PXC866" s="1"/>
      <c r="PXD866" s="1"/>
      <c r="PXE866" s="1"/>
      <c r="PXF866" s="1"/>
      <c r="PXG866" s="1"/>
      <c r="PXH866" s="1"/>
      <c r="PXI866" s="1"/>
      <c r="PXJ866" s="1"/>
      <c r="PXK866" s="1"/>
      <c r="PXL866" s="1"/>
      <c r="PXM866" s="1"/>
      <c r="PXN866" s="1"/>
      <c r="PXO866" s="1"/>
      <c r="PXP866" s="1"/>
      <c r="PXQ866" s="1"/>
      <c r="PXR866" s="1"/>
      <c r="PXS866" s="1"/>
      <c r="PXT866" s="1"/>
      <c r="PXU866" s="1"/>
      <c r="PXV866" s="1"/>
      <c r="PXW866" s="1"/>
      <c r="PXX866" s="1"/>
      <c r="PXY866" s="1"/>
      <c r="PXZ866" s="1"/>
      <c r="PYA866" s="1"/>
      <c r="PYB866" s="1"/>
      <c r="PYC866" s="1"/>
      <c r="PYD866" s="1"/>
      <c r="PYE866" s="1"/>
      <c r="PYF866" s="1"/>
      <c r="PYG866" s="1"/>
      <c r="PYH866" s="1"/>
      <c r="PYI866" s="1"/>
      <c r="PYJ866" s="1"/>
      <c r="PYK866" s="1"/>
      <c r="PYL866" s="1"/>
      <c r="PYM866" s="1"/>
      <c r="PYN866" s="1"/>
      <c r="PYO866" s="1"/>
      <c r="PYP866" s="1"/>
      <c r="PYQ866" s="1"/>
      <c r="PYR866" s="1"/>
      <c r="PYS866" s="1"/>
      <c r="PYT866" s="1"/>
      <c r="PYU866" s="1"/>
      <c r="PYV866" s="1"/>
      <c r="PYW866" s="1"/>
      <c r="PYX866" s="1"/>
      <c r="PYY866" s="1"/>
      <c r="PYZ866" s="1"/>
      <c r="PZA866" s="1"/>
      <c r="PZB866" s="1"/>
      <c r="PZC866" s="1"/>
      <c r="PZD866" s="1"/>
      <c r="PZE866" s="1"/>
      <c r="PZF866" s="1"/>
      <c r="PZG866" s="1"/>
      <c r="PZH866" s="1"/>
      <c r="PZI866" s="1"/>
      <c r="PZJ866" s="1"/>
      <c r="PZK866" s="1"/>
      <c r="PZL866" s="1"/>
      <c r="PZM866" s="1"/>
      <c r="PZN866" s="1"/>
      <c r="PZO866" s="1"/>
      <c r="PZP866" s="1"/>
      <c r="PZQ866" s="1"/>
      <c r="PZR866" s="1"/>
      <c r="PZS866" s="1"/>
      <c r="PZT866" s="1"/>
      <c r="PZU866" s="1"/>
      <c r="PZV866" s="1"/>
      <c r="PZW866" s="1"/>
      <c r="PZX866" s="1"/>
      <c r="PZY866" s="1"/>
      <c r="PZZ866" s="1"/>
      <c r="QAA866" s="1"/>
      <c r="QAB866" s="1"/>
      <c r="QAC866" s="1"/>
      <c r="QAD866" s="1"/>
      <c r="QAE866" s="1"/>
      <c r="QAF866" s="1"/>
      <c r="QAG866" s="1"/>
      <c r="QAH866" s="1"/>
      <c r="QAI866" s="1"/>
      <c r="QAJ866" s="1"/>
      <c r="QAK866" s="1"/>
      <c r="QAL866" s="1"/>
      <c r="QAM866" s="1"/>
      <c r="QAN866" s="1"/>
      <c r="QAO866" s="1"/>
      <c r="QAP866" s="1"/>
      <c r="QAQ866" s="1"/>
      <c r="QAR866" s="1"/>
      <c r="QAS866" s="1"/>
      <c r="QAT866" s="1"/>
      <c r="QAU866" s="1"/>
      <c r="QAV866" s="1"/>
      <c r="QAW866" s="1"/>
      <c r="QAX866" s="1"/>
      <c r="QAY866" s="1"/>
      <c r="QAZ866" s="1"/>
      <c r="QBA866" s="1"/>
      <c r="QBB866" s="1"/>
      <c r="QBC866" s="1"/>
      <c r="QBD866" s="1"/>
      <c r="QBE866" s="1"/>
      <c r="QBF866" s="1"/>
      <c r="QBG866" s="1"/>
      <c r="QBH866" s="1"/>
      <c r="QBI866" s="1"/>
      <c r="QBJ866" s="1"/>
      <c r="QBK866" s="1"/>
      <c r="QBL866" s="1"/>
      <c r="QBM866" s="1"/>
      <c r="QBN866" s="1"/>
      <c r="QBO866" s="1"/>
      <c r="QBP866" s="1"/>
      <c r="QBQ866" s="1"/>
      <c r="QBR866" s="1"/>
      <c r="QBS866" s="1"/>
      <c r="QBT866" s="1"/>
      <c r="QBU866" s="1"/>
      <c r="QBV866" s="1"/>
      <c r="QBW866" s="1"/>
      <c r="QBX866" s="1"/>
      <c r="QBY866" s="1"/>
      <c r="QBZ866" s="1"/>
      <c r="QCA866" s="1"/>
      <c r="QCB866" s="1"/>
      <c r="QCC866" s="1"/>
      <c r="QCD866" s="1"/>
      <c r="QCE866" s="1"/>
      <c r="QCF866" s="1"/>
      <c r="QCG866" s="1"/>
      <c r="QCH866" s="1"/>
      <c r="QCI866" s="1"/>
      <c r="QCJ866" s="1"/>
      <c r="QCK866" s="1"/>
      <c r="QCL866" s="1"/>
      <c r="QCM866" s="1"/>
      <c r="QCN866" s="1"/>
      <c r="QCO866" s="1"/>
      <c r="QCP866" s="1"/>
      <c r="QCQ866" s="1"/>
      <c r="QCR866" s="1"/>
      <c r="QCS866" s="1"/>
      <c r="QCT866" s="1"/>
      <c r="QCU866" s="1"/>
      <c r="QCV866" s="1"/>
      <c r="QCW866" s="1"/>
      <c r="QCX866" s="1"/>
      <c r="QCY866" s="1"/>
      <c r="QCZ866" s="1"/>
      <c r="QDA866" s="1"/>
      <c r="QDB866" s="1"/>
      <c r="QDC866" s="1"/>
      <c r="QDD866" s="1"/>
      <c r="QDE866" s="1"/>
      <c r="QDF866" s="1"/>
      <c r="QDG866" s="1"/>
      <c r="QDH866" s="1"/>
      <c r="QDI866" s="1"/>
      <c r="QDJ866" s="1"/>
      <c r="QDK866" s="1"/>
      <c r="QDL866" s="1"/>
      <c r="QDM866" s="1"/>
      <c r="QDN866" s="1"/>
      <c r="QDO866" s="1"/>
      <c r="QDP866" s="1"/>
      <c r="QDQ866" s="1"/>
      <c r="QDR866" s="1"/>
      <c r="QDS866" s="1"/>
      <c r="QDT866" s="1"/>
      <c r="QDU866" s="1"/>
      <c r="QDV866" s="1"/>
      <c r="QDW866" s="1"/>
      <c r="QDX866" s="1"/>
      <c r="QDY866" s="1"/>
      <c r="QDZ866" s="1"/>
      <c r="QEA866" s="1"/>
      <c r="QEB866" s="1"/>
      <c r="QEC866" s="1"/>
      <c r="QED866" s="1"/>
      <c r="QEE866" s="1"/>
      <c r="QEF866" s="1"/>
      <c r="QEG866" s="1"/>
      <c r="QEH866" s="1"/>
      <c r="QEI866" s="1"/>
      <c r="QEJ866" s="1"/>
      <c r="QEK866" s="1"/>
      <c r="QEL866" s="1"/>
      <c r="QEM866" s="1"/>
      <c r="QEN866" s="1"/>
      <c r="QEO866" s="1"/>
      <c r="QEP866" s="1"/>
      <c r="QEQ866" s="1"/>
      <c r="QER866" s="1"/>
      <c r="QES866" s="1"/>
      <c r="QET866" s="1"/>
      <c r="QEU866" s="1"/>
      <c r="QEV866" s="1"/>
      <c r="QEW866" s="1"/>
      <c r="QEX866" s="1"/>
      <c r="QEY866" s="1"/>
      <c r="QEZ866" s="1"/>
      <c r="QFA866" s="1"/>
      <c r="QFB866" s="1"/>
      <c r="QFC866" s="1"/>
      <c r="QFD866" s="1"/>
      <c r="QFE866" s="1"/>
      <c r="QFF866" s="1"/>
      <c r="QFG866" s="1"/>
      <c r="QFH866" s="1"/>
      <c r="QFI866" s="1"/>
      <c r="QFJ866" s="1"/>
      <c r="QFK866" s="1"/>
      <c r="QFL866" s="1"/>
      <c r="QFM866" s="1"/>
      <c r="QFN866" s="1"/>
      <c r="QFO866" s="1"/>
      <c r="QFP866" s="1"/>
      <c r="QFQ866" s="1"/>
      <c r="QFR866" s="1"/>
      <c r="QFS866" s="1"/>
      <c r="QFT866" s="1"/>
      <c r="QFU866" s="1"/>
      <c r="QFV866" s="1"/>
      <c r="QFW866" s="1"/>
      <c r="QFX866" s="1"/>
      <c r="QFY866" s="1"/>
      <c r="QFZ866" s="1"/>
      <c r="QGA866" s="1"/>
      <c r="QGB866" s="1"/>
      <c r="QGC866" s="1"/>
      <c r="QGD866" s="1"/>
      <c r="QGE866" s="1"/>
      <c r="QGF866" s="1"/>
      <c r="QGG866" s="1"/>
      <c r="QGH866" s="1"/>
      <c r="QGI866" s="1"/>
      <c r="QGJ866" s="1"/>
      <c r="QGK866" s="1"/>
      <c r="QGL866" s="1"/>
      <c r="QGM866" s="1"/>
      <c r="QGN866" s="1"/>
      <c r="QGO866" s="1"/>
      <c r="QGP866" s="1"/>
      <c r="QGQ866" s="1"/>
      <c r="QGR866" s="1"/>
      <c r="QGS866" s="1"/>
      <c r="QGT866" s="1"/>
      <c r="QGU866" s="1"/>
      <c r="QGV866" s="1"/>
      <c r="QGW866" s="1"/>
      <c r="QGX866" s="1"/>
      <c r="QGY866" s="1"/>
      <c r="QGZ866" s="1"/>
      <c r="QHA866" s="1"/>
      <c r="QHB866" s="1"/>
      <c r="QHC866" s="1"/>
      <c r="QHD866" s="1"/>
      <c r="QHE866" s="1"/>
      <c r="QHF866" s="1"/>
      <c r="QHG866" s="1"/>
      <c r="QHH866" s="1"/>
      <c r="QHI866" s="1"/>
      <c r="QHJ866" s="1"/>
      <c r="QHK866" s="1"/>
      <c r="QHL866" s="1"/>
      <c r="QHM866" s="1"/>
      <c r="QHN866" s="1"/>
      <c r="QHO866" s="1"/>
      <c r="QHP866" s="1"/>
      <c r="QHQ866" s="1"/>
      <c r="QHR866" s="1"/>
      <c r="QHS866" s="1"/>
      <c r="QHT866" s="1"/>
      <c r="QHU866" s="1"/>
      <c r="QHV866" s="1"/>
      <c r="QHW866" s="1"/>
      <c r="QHX866" s="1"/>
      <c r="QHY866" s="1"/>
      <c r="QHZ866" s="1"/>
      <c r="QIA866" s="1"/>
      <c r="QIB866" s="1"/>
      <c r="QIC866" s="1"/>
      <c r="QID866" s="1"/>
      <c r="QIE866" s="1"/>
      <c r="QIF866" s="1"/>
      <c r="QIG866" s="1"/>
      <c r="QIH866" s="1"/>
      <c r="QII866" s="1"/>
      <c r="QIJ866" s="1"/>
      <c r="QIK866" s="1"/>
      <c r="QIL866" s="1"/>
      <c r="QIM866" s="1"/>
      <c r="QIN866" s="1"/>
      <c r="QIO866" s="1"/>
      <c r="QIP866" s="1"/>
      <c r="QIQ866" s="1"/>
      <c r="QIR866" s="1"/>
      <c r="QIS866" s="1"/>
      <c r="QIT866" s="1"/>
      <c r="QIU866" s="1"/>
      <c r="QIV866" s="1"/>
      <c r="QIW866" s="1"/>
      <c r="QIX866" s="1"/>
      <c r="QIY866" s="1"/>
      <c r="QIZ866" s="1"/>
      <c r="QJA866" s="1"/>
      <c r="QJB866" s="1"/>
      <c r="QJC866" s="1"/>
      <c r="QJD866" s="1"/>
      <c r="QJE866" s="1"/>
      <c r="QJF866" s="1"/>
      <c r="QJG866" s="1"/>
      <c r="QJH866" s="1"/>
      <c r="QJI866" s="1"/>
      <c r="QJJ866" s="1"/>
      <c r="QJK866" s="1"/>
      <c r="QJL866" s="1"/>
      <c r="QJM866" s="1"/>
      <c r="QJN866" s="1"/>
      <c r="QJO866" s="1"/>
      <c r="QJP866" s="1"/>
      <c r="QJQ866" s="1"/>
      <c r="QJR866" s="1"/>
      <c r="QJS866" s="1"/>
      <c r="QJT866" s="1"/>
      <c r="QJU866" s="1"/>
      <c r="QJV866" s="1"/>
      <c r="QJW866" s="1"/>
      <c r="QJX866" s="1"/>
      <c r="QJY866" s="1"/>
      <c r="QJZ866" s="1"/>
      <c r="QKA866" s="1"/>
      <c r="QKB866" s="1"/>
      <c r="QKC866" s="1"/>
      <c r="QKD866" s="1"/>
      <c r="QKE866" s="1"/>
      <c r="QKF866" s="1"/>
      <c r="QKG866" s="1"/>
      <c r="QKH866" s="1"/>
      <c r="QKI866" s="1"/>
      <c r="QKJ866" s="1"/>
      <c r="QKK866" s="1"/>
      <c r="QKL866" s="1"/>
      <c r="QKM866" s="1"/>
      <c r="QKN866" s="1"/>
      <c r="QKO866" s="1"/>
      <c r="QKP866" s="1"/>
      <c r="QKQ866" s="1"/>
      <c r="QKR866" s="1"/>
      <c r="QKS866" s="1"/>
      <c r="QKT866" s="1"/>
      <c r="QKU866" s="1"/>
      <c r="QKV866" s="1"/>
      <c r="QKW866" s="1"/>
      <c r="QKX866" s="1"/>
      <c r="QKY866" s="1"/>
      <c r="QKZ866" s="1"/>
      <c r="QLA866" s="1"/>
      <c r="QLB866" s="1"/>
      <c r="QLC866" s="1"/>
      <c r="QLD866" s="1"/>
      <c r="QLE866" s="1"/>
      <c r="QLF866" s="1"/>
      <c r="QLG866" s="1"/>
      <c r="QLH866" s="1"/>
      <c r="QLI866" s="1"/>
      <c r="QLJ866" s="1"/>
      <c r="QLK866" s="1"/>
      <c r="QLL866" s="1"/>
      <c r="QLM866" s="1"/>
      <c r="QLN866" s="1"/>
      <c r="QLO866" s="1"/>
      <c r="QLP866" s="1"/>
      <c r="QLQ866" s="1"/>
      <c r="QLR866" s="1"/>
      <c r="QLS866" s="1"/>
      <c r="QLT866" s="1"/>
      <c r="QLU866" s="1"/>
      <c r="QLV866" s="1"/>
      <c r="QLW866" s="1"/>
      <c r="QLX866" s="1"/>
      <c r="QLY866" s="1"/>
      <c r="QLZ866" s="1"/>
      <c r="QMA866" s="1"/>
      <c r="QMB866" s="1"/>
      <c r="QMC866" s="1"/>
      <c r="QMD866" s="1"/>
      <c r="QME866" s="1"/>
      <c r="QMF866" s="1"/>
      <c r="QMG866" s="1"/>
      <c r="QMH866" s="1"/>
      <c r="QMI866" s="1"/>
      <c r="QMJ866" s="1"/>
      <c r="QMK866" s="1"/>
      <c r="QML866" s="1"/>
      <c r="QMM866" s="1"/>
      <c r="QMN866" s="1"/>
      <c r="QMO866" s="1"/>
      <c r="QMP866" s="1"/>
      <c r="QMQ866" s="1"/>
      <c r="QMR866" s="1"/>
      <c r="QMS866" s="1"/>
      <c r="QMT866" s="1"/>
      <c r="QMU866" s="1"/>
      <c r="QMV866" s="1"/>
      <c r="QMW866" s="1"/>
      <c r="QMX866" s="1"/>
      <c r="QMY866" s="1"/>
      <c r="QMZ866" s="1"/>
      <c r="QNA866" s="1"/>
      <c r="QNB866" s="1"/>
      <c r="QNC866" s="1"/>
      <c r="QND866" s="1"/>
      <c r="QNE866" s="1"/>
      <c r="QNF866" s="1"/>
      <c r="QNG866" s="1"/>
      <c r="QNH866" s="1"/>
      <c r="QNI866" s="1"/>
      <c r="QNJ866" s="1"/>
      <c r="QNK866" s="1"/>
      <c r="QNL866" s="1"/>
      <c r="QNM866" s="1"/>
      <c r="QNN866" s="1"/>
      <c r="QNO866" s="1"/>
      <c r="QNP866" s="1"/>
      <c r="QNQ866" s="1"/>
      <c r="QNR866" s="1"/>
      <c r="QNS866" s="1"/>
      <c r="QNT866" s="1"/>
      <c r="QNU866" s="1"/>
      <c r="QNV866" s="1"/>
      <c r="QNW866" s="1"/>
      <c r="QNX866" s="1"/>
      <c r="QNY866" s="1"/>
      <c r="QNZ866" s="1"/>
      <c r="QOA866" s="1"/>
      <c r="QOB866" s="1"/>
      <c r="QOC866" s="1"/>
      <c r="QOD866" s="1"/>
      <c r="QOE866" s="1"/>
      <c r="QOF866" s="1"/>
      <c r="QOG866" s="1"/>
      <c r="QOH866" s="1"/>
      <c r="QOI866" s="1"/>
      <c r="QOJ866" s="1"/>
      <c r="QOK866" s="1"/>
      <c r="QOL866" s="1"/>
      <c r="QOM866" s="1"/>
      <c r="QON866" s="1"/>
      <c r="QOO866" s="1"/>
      <c r="QOP866" s="1"/>
      <c r="QOQ866" s="1"/>
      <c r="QOR866" s="1"/>
      <c r="QOS866" s="1"/>
      <c r="QOT866" s="1"/>
      <c r="QOU866" s="1"/>
      <c r="QOV866" s="1"/>
      <c r="QOW866" s="1"/>
      <c r="QOX866" s="1"/>
      <c r="QOY866" s="1"/>
      <c r="QOZ866" s="1"/>
      <c r="QPA866" s="1"/>
      <c r="QPB866" s="1"/>
      <c r="QPC866" s="1"/>
      <c r="QPD866" s="1"/>
      <c r="QPE866" s="1"/>
      <c r="QPF866" s="1"/>
      <c r="QPG866" s="1"/>
      <c r="QPH866" s="1"/>
      <c r="QPI866" s="1"/>
      <c r="QPJ866" s="1"/>
      <c r="QPK866" s="1"/>
      <c r="QPL866" s="1"/>
      <c r="QPM866" s="1"/>
      <c r="QPN866" s="1"/>
      <c r="QPO866" s="1"/>
      <c r="QPP866" s="1"/>
      <c r="QPQ866" s="1"/>
      <c r="QPR866" s="1"/>
      <c r="QPS866" s="1"/>
      <c r="QPT866" s="1"/>
      <c r="QPU866" s="1"/>
      <c r="QPV866" s="1"/>
      <c r="QPW866" s="1"/>
      <c r="QPX866" s="1"/>
      <c r="QPY866" s="1"/>
      <c r="QPZ866" s="1"/>
      <c r="QQA866" s="1"/>
      <c r="QQB866" s="1"/>
      <c r="QQC866" s="1"/>
      <c r="QQD866" s="1"/>
      <c r="QQE866" s="1"/>
      <c r="QQF866" s="1"/>
      <c r="QQG866" s="1"/>
      <c r="QQH866" s="1"/>
      <c r="QQI866" s="1"/>
      <c r="QQJ866" s="1"/>
      <c r="QQK866" s="1"/>
      <c r="QQL866" s="1"/>
      <c r="QQM866" s="1"/>
      <c r="QQN866" s="1"/>
      <c r="QQO866" s="1"/>
      <c r="QQP866" s="1"/>
      <c r="QQQ866" s="1"/>
      <c r="QQR866" s="1"/>
      <c r="QQS866" s="1"/>
      <c r="QQT866" s="1"/>
      <c r="QQU866" s="1"/>
      <c r="QQV866" s="1"/>
      <c r="QQW866" s="1"/>
      <c r="QQX866" s="1"/>
      <c r="QQY866" s="1"/>
      <c r="QQZ866" s="1"/>
      <c r="QRA866" s="1"/>
      <c r="QRB866" s="1"/>
      <c r="QRC866" s="1"/>
      <c r="QRD866" s="1"/>
      <c r="QRE866" s="1"/>
      <c r="QRF866" s="1"/>
      <c r="QRG866" s="1"/>
      <c r="QRH866" s="1"/>
      <c r="QRI866" s="1"/>
      <c r="QRJ866" s="1"/>
      <c r="QRK866" s="1"/>
      <c r="QRL866" s="1"/>
      <c r="QRM866" s="1"/>
      <c r="QRN866" s="1"/>
      <c r="QRO866" s="1"/>
      <c r="QRP866" s="1"/>
      <c r="QRQ866" s="1"/>
      <c r="QRR866" s="1"/>
      <c r="QRS866" s="1"/>
      <c r="QRT866" s="1"/>
      <c r="QRU866" s="1"/>
      <c r="QRV866" s="1"/>
      <c r="QRW866" s="1"/>
      <c r="QRX866" s="1"/>
      <c r="QRY866" s="1"/>
      <c r="QRZ866" s="1"/>
      <c r="QSA866" s="1"/>
      <c r="QSB866" s="1"/>
      <c r="QSC866" s="1"/>
      <c r="QSD866" s="1"/>
      <c r="QSE866" s="1"/>
      <c r="QSF866" s="1"/>
      <c r="QSG866" s="1"/>
      <c r="QSH866" s="1"/>
      <c r="QSI866" s="1"/>
      <c r="QSJ866" s="1"/>
      <c r="QSK866" s="1"/>
      <c r="QSL866" s="1"/>
      <c r="QSM866" s="1"/>
      <c r="QSN866" s="1"/>
      <c r="QSO866" s="1"/>
      <c r="QSP866" s="1"/>
      <c r="QSQ866" s="1"/>
      <c r="QSR866" s="1"/>
      <c r="QSS866" s="1"/>
      <c r="QST866" s="1"/>
      <c r="QSU866" s="1"/>
      <c r="QSV866" s="1"/>
      <c r="QSW866" s="1"/>
      <c r="QSX866" s="1"/>
      <c r="QSY866" s="1"/>
      <c r="QSZ866" s="1"/>
      <c r="QTA866" s="1"/>
      <c r="QTB866" s="1"/>
      <c r="QTC866" s="1"/>
      <c r="QTD866" s="1"/>
      <c r="QTE866" s="1"/>
      <c r="QTF866" s="1"/>
      <c r="QTG866" s="1"/>
      <c r="QTH866" s="1"/>
      <c r="QTI866" s="1"/>
      <c r="QTJ866" s="1"/>
      <c r="QTK866" s="1"/>
      <c r="QTL866" s="1"/>
      <c r="QTM866" s="1"/>
      <c r="QTN866" s="1"/>
      <c r="QTO866" s="1"/>
      <c r="QTP866" s="1"/>
      <c r="QTQ866" s="1"/>
      <c r="QTR866" s="1"/>
      <c r="QTS866" s="1"/>
      <c r="QTT866" s="1"/>
      <c r="QTU866" s="1"/>
      <c r="QTV866" s="1"/>
      <c r="QTW866" s="1"/>
      <c r="QTX866" s="1"/>
      <c r="QTY866" s="1"/>
      <c r="QTZ866" s="1"/>
      <c r="QUA866" s="1"/>
      <c r="QUB866" s="1"/>
      <c r="QUC866" s="1"/>
      <c r="QUD866" s="1"/>
      <c r="QUE866" s="1"/>
      <c r="QUF866" s="1"/>
      <c r="QUG866" s="1"/>
      <c r="QUH866" s="1"/>
      <c r="QUI866" s="1"/>
      <c r="QUJ866" s="1"/>
      <c r="QUK866" s="1"/>
      <c r="QUL866" s="1"/>
      <c r="QUM866" s="1"/>
      <c r="QUN866" s="1"/>
      <c r="QUO866" s="1"/>
      <c r="QUP866" s="1"/>
      <c r="QUQ866" s="1"/>
      <c r="QUR866" s="1"/>
      <c r="QUS866" s="1"/>
      <c r="QUT866" s="1"/>
      <c r="QUU866" s="1"/>
      <c r="QUV866" s="1"/>
      <c r="QUW866" s="1"/>
      <c r="QUX866" s="1"/>
      <c r="QUY866" s="1"/>
      <c r="QUZ866" s="1"/>
      <c r="QVA866" s="1"/>
      <c r="QVB866" s="1"/>
      <c r="QVC866" s="1"/>
      <c r="QVD866" s="1"/>
      <c r="QVE866" s="1"/>
      <c r="QVF866" s="1"/>
      <c r="QVG866" s="1"/>
      <c r="QVH866" s="1"/>
      <c r="QVI866" s="1"/>
      <c r="QVJ866" s="1"/>
      <c r="QVK866" s="1"/>
      <c r="QVL866" s="1"/>
      <c r="QVM866" s="1"/>
      <c r="QVN866" s="1"/>
      <c r="QVO866" s="1"/>
      <c r="QVP866" s="1"/>
      <c r="QVQ866" s="1"/>
      <c r="QVR866" s="1"/>
      <c r="QVS866" s="1"/>
      <c r="QVT866" s="1"/>
      <c r="QVU866" s="1"/>
      <c r="QVV866" s="1"/>
      <c r="QVW866" s="1"/>
      <c r="QVX866" s="1"/>
      <c r="QVY866" s="1"/>
      <c r="QVZ866" s="1"/>
      <c r="QWA866" s="1"/>
      <c r="QWB866" s="1"/>
      <c r="QWC866" s="1"/>
      <c r="QWD866" s="1"/>
      <c r="QWE866" s="1"/>
      <c r="QWF866" s="1"/>
      <c r="QWG866" s="1"/>
      <c r="QWH866" s="1"/>
      <c r="QWI866" s="1"/>
      <c r="QWJ866" s="1"/>
      <c r="QWK866" s="1"/>
      <c r="QWL866" s="1"/>
      <c r="QWM866" s="1"/>
      <c r="QWN866" s="1"/>
      <c r="QWO866" s="1"/>
      <c r="QWP866" s="1"/>
      <c r="QWQ866" s="1"/>
      <c r="QWR866" s="1"/>
      <c r="QWS866" s="1"/>
      <c r="QWT866" s="1"/>
      <c r="QWU866" s="1"/>
      <c r="QWV866" s="1"/>
      <c r="QWW866" s="1"/>
      <c r="QWX866" s="1"/>
      <c r="QWY866" s="1"/>
      <c r="QWZ866" s="1"/>
      <c r="QXA866" s="1"/>
      <c r="QXB866" s="1"/>
      <c r="QXC866" s="1"/>
      <c r="QXD866" s="1"/>
      <c r="QXE866" s="1"/>
      <c r="QXF866" s="1"/>
      <c r="QXG866" s="1"/>
      <c r="QXH866" s="1"/>
      <c r="QXI866" s="1"/>
      <c r="QXJ866" s="1"/>
      <c r="QXK866" s="1"/>
      <c r="QXL866" s="1"/>
      <c r="QXM866" s="1"/>
      <c r="QXN866" s="1"/>
      <c r="QXO866" s="1"/>
      <c r="QXP866" s="1"/>
      <c r="QXQ866" s="1"/>
      <c r="QXR866" s="1"/>
      <c r="QXS866" s="1"/>
      <c r="QXT866" s="1"/>
      <c r="QXU866" s="1"/>
      <c r="QXV866" s="1"/>
      <c r="QXW866" s="1"/>
      <c r="QXX866" s="1"/>
      <c r="QXY866" s="1"/>
      <c r="QXZ866" s="1"/>
      <c r="QYA866" s="1"/>
      <c r="QYB866" s="1"/>
      <c r="QYC866" s="1"/>
      <c r="QYD866" s="1"/>
      <c r="QYE866" s="1"/>
      <c r="QYF866" s="1"/>
      <c r="QYG866" s="1"/>
      <c r="QYH866" s="1"/>
      <c r="QYI866" s="1"/>
      <c r="QYJ866" s="1"/>
      <c r="QYK866" s="1"/>
      <c r="QYL866" s="1"/>
      <c r="QYM866" s="1"/>
      <c r="QYN866" s="1"/>
      <c r="QYO866" s="1"/>
      <c r="QYP866" s="1"/>
      <c r="QYQ866" s="1"/>
      <c r="QYR866" s="1"/>
      <c r="QYS866" s="1"/>
      <c r="QYT866" s="1"/>
      <c r="QYU866" s="1"/>
      <c r="QYV866" s="1"/>
      <c r="QYW866" s="1"/>
      <c r="QYX866" s="1"/>
      <c r="QYY866" s="1"/>
      <c r="QYZ866" s="1"/>
      <c r="QZA866" s="1"/>
      <c r="QZB866" s="1"/>
      <c r="QZC866" s="1"/>
      <c r="QZD866" s="1"/>
      <c r="QZE866" s="1"/>
      <c r="QZF866" s="1"/>
      <c r="QZG866" s="1"/>
      <c r="QZH866" s="1"/>
      <c r="QZI866" s="1"/>
      <c r="QZJ866" s="1"/>
      <c r="QZK866" s="1"/>
      <c r="QZL866" s="1"/>
      <c r="QZM866" s="1"/>
      <c r="QZN866" s="1"/>
      <c r="QZO866" s="1"/>
      <c r="QZP866" s="1"/>
      <c r="QZQ866" s="1"/>
      <c r="QZR866" s="1"/>
      <c r="QZS866" s="1"/>
      <c r="QZT866" s="1"/>
      <c r="QZU866" s="1"/>
      <c r="QZV866" s="1"/>
      <c r="QZW866" s="1"/>
      <c r="QZX866" s="1"/>
      <c r="QZY866" s="1"/>
      <c r="QZZ866" s="1"/>
      <c r="RAA866" s="1"/>
      <c r="RAB866" s="1"/>
      <c r="RAC866" s="1"/>
      <c r="RAD866" s="1"/>
      <c r="RAE866" s="1"/>
      <c r="RAF866" s="1"/>
      <c r="RAG866" s="1"/>
      <c r="RAH866" s="1"/>
      <c r="RAI866" s="1"/>
      <c r="RAJ866" s="1"/>
      <c r="RAK866" s="1"/>
      <c r="RAL866" s="1"/>
      <c r="RAM866" s="1"/>
      <c r="RAN866" s="1"/>
      <c r="RAO866" s="1"/>
      <c r="RAP866" s="1"/>
      <c r="RAQ866" s="1"/>
      <c r="RAR866" s="1"/>
      <c r="RAS866" s="1"/>
      <c r="RAT866" s="1"/>
      <c r="RAU866" s="1"/>
      <c r="RAV866" s="1"/>
      <c r="RAW866" s="1"/>
      <c r="RAX866" s="1"/>
      <c r="RAY866" s="1"/>
      <c r="RAZ866" s="1"/>
      <c r="RBA866" s="1"/>
      <c r="RBB866" s="1"/>
      <c r="RBC866" s="1"/>
      <c r="RBD866" s="1"/>
      <c r="RBE866" s="1"/>
      <c r="RBF866" s="1"/>
      <c r="RBG866" s="1"/>
      <c r="RBH866" s="1"/>
      <c r="RBI866" s="1"/>
      <c r="RBJ866" s="1"/>
      <c r="RBK866" s="1"/>
      <c r="RBL866" s="1"/>
      <c r="RBM866" s="1"/>
      <c r="RBN866" s="1"/>
      <c r="RBO866" s="1"/>
      <c r="RBP866" s="1"/>
      <c r="RBQ866" s="1"/>
      <c r="RBR866" s="1"/>
      <c r="RBS866" s="1"/>
      <c r="RBT866" s="1"/>
      <c r="RBU866" s="1"/>
      <c r="RBV866" s="1"/>
      <c r="RBW866" s="1"/>
      <c r="RBX866" s="1"/>
      <c r="RBY866" s="1"/>
      <c r="RBZ866" s="1"/>
      <c r="RCA866" s="1"/>
      <c r="RCB866" s="1"/>
      <c r="RCC866" s="1"/>
      <c r="RCD866" s="1"/>
      <c r="RCE866" s="1"/>
      <c r="RCF866" s="1"/>
      <c r="RCG866" s="1"/>
      <c r="RCH866" s="1"/>
      <c r="RCI866" s="1"/>
      <c r="RCJ866" s="1"/>
      <c r="RCK866" s="1"/>
      <c r="RCL866" s="1"/>
      <c r="RCM866" s="1"/>
      <c r="RCN866" s="1"/>
      <c r="RCO866" s="1"/>
      <c r="RCP866" s="1"/>
      <c r="RCQ866" s="1"/>
      <c r="RCR866" s="1"/>
      <c r="RCS866" s="1"/>
      <c r="RCT866" s="1"/>
      <c r="RCU866" s="1"/>
      <c r="RCV866" s="1"/>
      <c r="RCW866" s="1"/>
      <c r="RCX866" s="1"/>
      <c r="RCY866" s="1"/>
      <c r="RCZ866" s="1"/>
      <c r="RDA866" s="1"/>
      <c r="RDB866" s="1"/>
      <c r="RDC866" s="1"/>
      <c r="RDD866" s="1"/>
      <c r="RDE866" s="1"/>
      <c r="RDF866" s="1"/>
      <c r="RDG866" s="1"/>
      <c r="RDH866" s="1"/>
      <c r="RDI866" s="1"/>
      <c r="RDJ866" s="1"/>
      <c r="RDK866" s="1"/>
      <c r="RDL866" s="1"/>
      <c r="RDM866" s="1"/>
      <c r="RDN866" s="1"/>
      <c r="RDO866" s="1"/>
      <c r="RDP866" s="1"/>
      <c r="RDQ866" s="1"/>
      <c r="RDR866" s="1"/>
      <c r="RDS866" s="1"/>
      <c r="RDT866" s="1"/>
      <c r="RDU866" s="1"/>
      <c r="RDV866" s="1"/>
      <c r="RDW866" s="1"/>
      <c r="RDX866" s="1"/>
      <c r="RDY866" s="1"/>
      <c r="RDZ866" s="1"/>
      <c r="REA866" s="1"/>
      <c r="REB866" s="1"/>
      <c r="REC866" s="1"/>
      <c r="RED866" s="1"/>
      <c r="REE866" s="1"/>
      <c r="REF866" s="1"/>
      <c r="REG866" s="1"/>
      <c r="REH866" s="1"/>
      <c r="REI866" s="1"/>
      <c r="REJ866" s="1"/>
      <c r="REK866" s="1"/>
      <c r="REL866" s="1"/>
      <c r="REM866" s="1"/>
      <c r="REN866" s="1"/>
      <c r="REO866" s="1"/>
      <c r="REP866" s="1"/>
      <c r="REQ866" s="1"/>
      <c r="RER866" s="1"/>
      <c r="RES866" s="1"/>
      <c r="RET866" s="1"/>
      <c r="REU866" s="1"/>
      <c r="REV866" s="1"/>
      <c r="REW866" s="1"/>
      <c r="REX866" s="1"/>
      <c r="REY866" s="1"/>
      <c r="REZ866" s="1"/>
      <c r="RFA866" s="1"/>
      <c r="RFB866" s="1"/>
      <c r="RFC866" s="1"/>
      <c r="RFD866" s="1"/>
      <c r="RFE866" s="1"/>
      <c r="RFF866" s="1"/>
      <c r="RFG866" s="1"/>
      <c r="RFH866" s="1"/>
      <c r="RFI866" s="1"/>
      <c r="RFJ866" s="1"/>
      <c r="RFK866" s="1"/>
      <c r="RFL866" s="1"/>
      <c r="RFM866" s="1"/>
      <c r="RFN866" s="1"/>
      <c r="RFO866" s="1"/>
      <c r="RFP866" s="1"/>
      <c r="RFQ866" s="1"/>
      <c r="RFR866" s="1"/>
      <c r="RFS866" s="1"/>
      <c r="RFT866" s="1"/>
      <c r="RFU866" s="1"/>
      <c r="RFV866" s="1"/>
      <c r="RFW866" s="1"/>
      <c r="RFX866" s="1"/>
      <c r="RFY866" s="1"/>
      <c r="RFZ866" s="1"/>
      <c r="RGA866" s="1"/>
      <c r="RGB866" s="1"/>
      <c r="RGC866" s="1"/>
      <c r="RGD866" s="1"/>
      <c r="RGE866" s="1"/>
      <c r="RGF866" s="1"/>
      <c r="RGG866" s="1"/>
      <c r="RGH866" s="1"/>
      <c r="RGI866" s="1"/>
      <c r="RGJ866" s="1"/>
      <c r="RGK866" s="1"/>
      <c r="RGL866" s="1"/>
      <c r="RGM866" s="1"/>
      <c r="RGN866" s="1"/>
      <c r="RGO866" s="1"/>
      <c r="RGP866" s="1"/>
      <c r="RGQ866" s="1"/>
      <c r="RGR866" s="1"/>
      <c r="RGS866" s="1"/>
      <c r="RGT866" s="1"/>
      <c r="RGU866" s="1"/>
      <c r="RGV866" s="1"/>
      <c r="RGW866" s="1"/>
      <c r="RGX866" s="1"/>
      <c r="RGY866" s="1"/>
      <c r="RGZ866" s="1"/>
      <c r="RHA866" s="1"/>
      <c r="RHB866" s="1"/>
      <c r="RHC866" s="1"/>
      <c r="RHD866" s="1"/>
      <c r="RHE866" s="1"/>
      <c r="RHF866" s="1"/>
      <c r="RHG866" s="1"/>
      <c r="RHH866" s="1"/>
      <c r="RHI866" s="1"/>
      <c r="RHJ866" s="1"/>
      <c r="RHK866" s="1"/>
      <c r="RHL866" s="1"/>
      <c r="RHM866" s="1"/>
      <c r="RHN866" s="1"/>
      <c r="RHO866" s="1"/>
      <c r="RHP866" s="1"/>
      <c r="RHQ866" s="1"/>
      <c r="RHR866" s="1"/>
      <c r="RHS866" s="1"/>
      <c r="RHT866" s="1"/>
      <c r="RHU866" s="1"/>
      <c r="RHV866" s="1"/>
      <c r="RHW866" s="1"/>
      <c r="RHX866" s="1"/>
      <c r="RHY866" s="1"/>
      <c r="RHZ866" s="1"/>
      <c r="RIA866" s="1"/>
      <c r="RIB866" s="1"/>
      <c r="RIC866" s="1"/>
      <c r="RID866" s="1"/>
      <c r="RIE866" s="1"/>
      <c r="RIF866" s="1"/>
      <c r="RIG866" s="1"/>
      <c r="RIH866" s="1"/>
      <c r="RII866" s="1"/>
      <c r="RIJ866" s="1"/>
      <c r="RIK866" s="1"/>
      <c r="RIL866" s="1"/>
      <c r="RIM866" s="1"/>
      <c r="RIN866" s="1"/>
      <c r="RIO866" s="1"/>
      <c r="RIP866" s="1"/>
      <c r="RIQ866" s="1"/>
      <c r="RIR866" s="1"/>
      <c r="RIS866" s="1"/>
      <c r="RIT866" s="1"/>
      <c r="RIU866" s="1"/>
      <c r="RIV866" s="1"/>
      <c r="RIW866" s="1"/>
      <c r="RIX866" s="1"/>
      <c r="RIY866" s="1"/>
      <c r="RIZ866" s="1"/>
      <c r="RJA866" s="1"/>
      <c r="RJB866" s="1"/>
      <c r="RJC866" s="1"/>
      <c r="RJD866" s="1"/>
      <c r="RJE866" s="1"/>
      <c r="RJF866" s="1"/>
      <c r="RJG866" s="1"/>
      <c r="RJH866" s="1"/>
      <c r="RJI866" s="1"/>
      <c r="RJJ866" s="1"/>
      <c r="RJK866" s="1"/>
      <c r="RJL866" s="1"/>
      <c r="RJM866" s="1"/>
      <c r="RJN866" s="1"/>
      <c r="RJO866" s="1"/>
      <c r="RJP866" s="1"/>
      <c r="RJQ866" s="1"/>
      <c r="RJR866" s="1"/>
      <c r="RJS866" s="1"/>
      <c r="RJT866" s="1"/>
      <c r="RJU866" s="1"/>
      <c r="RJV866" s="1"/>
      <c r="RJW866" s="1"/>
      <c r="RJX866" s="1"/>
      <c r="RJY866" s="1"/>
      <c r="RJZ866" s="1"/>
      <c r="RKA866" s="1"/>
      <c r="RKB866" s="1"/>
      <c r="RKC866" s="1"/>
      <c r="RKD866" s="1"/>
      <c r="RKE866" s="1"/>
      <c r="RKF866" s="1"/>
      <c r="RKG866" s="1"/>
      <c r="RKH866" s="1"/>
      <c r="RKI866" s="1"/>
      <c r="RKJ866" s="1"/>
      <c r="RKK866" s="1"/>
      <c r="RKL866" s="1"/>
      <c r="RKM866" s="1"/>
      <c r="RKN866" s="1"/>
      <c r="RKO866" s="1"/>
      <c r="RKP866" s="1"/>
      <c r="RKQ866" s="1"/>
      <c r="RKR866" s="1"/>
      <c r="RKS866" s="1"/>
      <c r="RKT866" s="1"/>
      <c r="RKU866" s="1"/>
      <c r="RKV866" s="1"/>
      <c r="RKW866" s="1"/>
      <c r="RKX866" s="1"/>
      <c r="RKY866" s="1"/>
      <c r="RKZ866" s="1"/>
      <c r="RLA866" s="1"/>
      <c r="RLB866" s="1"/>
      <c r="RLC866" s="1"/>
      <c r="RLD866" s="1"/>
      <c r="RLE866" s="1"/>
      <c r="RLF866" s="1"/>
      <c r="RLG866" s="1"/>
      <c r="RLH866" s="1"/>
      <c r="RLI866" s="1"/>
      <c r="RLJ866" s="1"/>
      <c r="RLK866" s="1"/>
      <c r="RLL866" s="1"/>
      <c r="RLM866" s="1"/>
      <c r="RLN866" s="1"/>
      <c r="RLO866" s="1"/>
      <c r="RLP866" s="1"/>
      <c r="RLQ866" s="1"/>
      <c r="RLR866" s="1"/>
      <c r="RLS866" s="1"/>
      <c r="RLT866" s="1"/>
      <c r="RLU866" s="1"/>
      <c r="RLV866" s="1"/>
      <c r="RLW866" s="1"/>
      <c r="RLX866" s="1"/>
      <c r="RLY866" s="1"/>
      <c r="RLZ866" s="1"/>
      <c r="RMA866" s="1"/>
      <c r="RMB866" s="1"/>
      <c r="RMC866" s="1"/>
      <c r="RMD866" s="1"/>
      <c r="RME866" s="1"/>
      <c r="RMF866" s="1"/>
      <c r="RMG866" s="1"/>
      <c r="RMH866" s="1"/>
      <c r="RMI866" s="1"/>
      <c r="RMJ866" s="1"/>
      <c r="RMK866" s="1"/>
      <c r="RML866" s="1"/>
      <c r="RMM866" s="1"/>
      <c r="RMN866" s="1"/>
      <c r="RMO866" s="1"/>
      <c r="RMP866" s="1"/>
      <c r="RMQ866" s="1"/>
      <c r="RMR866" s="1"/>
      <c r="RMS866" s="1"/>
      <c r="RMT866" s="1"/>
      <c r="RMU866" s="1"/>
      <c r="RMV866" s="1"/>
      <c r="RMW866" s="1"/>
      <c r="RMX866" s="1"/>
      <c r="RMY866" s="1"/>
      <c r="RMZ866" s="1"/>
      <c r="RNA866" s="1"/>
      <c r="RNB866" s="1"/>
      <c r="RNC866" s="1"/>
      <c r="RND866" s="1"/>
      <c r="RNE866" s="1"/>
      <c r="RNF866" s="1"/>
      <c r="RNG866" s="1"/>
      <c r="RNH866" s="1"/>
      <c r="RNI866" s="1"/>
      <c r="RNJ866" s="1"/>
      <c r="RNK866" s="1"/>
      <c r="RNL866" s="1"/>
      <c r="RNM866" s="1"/>
      <c r="RNN866" s="1"/>
      <c r="RNO866" s="1"/>
      <c r="RNP866" s="1"/>
      <c r="RNQ866" s="1"/>
      <c r="RNR866" s="1"/>
      <c r="RNS866" s="1"/>
      <c r="RNT866" s="1"/>
      <c r="RNU866" s="1"/>
      <c r="RNV866" s="1"/>
      <c r="RNW866" s="1"/>
      <c r="RNX866" s="1"/>
      <c r="RNY866" s="1"/>
      <c r="RNZ866" s="1"/>
      <c r="ROA866" s="1"/>
      <c r="ROB866" s="1"/>
      <c r="ROC866" s="1"/>
      <c r="ROD866" s="1"/>
      <c r="ROE866" s="1"/>
      <c r="ROF866" s="1"/>
      <c r="ROG866" s="1"/>
      <c r="ROH866" s="1"/>
      <c r="ROI866" s="1"/>
      <c r="ROJ866" s="1"/>
      <c r="ROK866" s="1"/>
      <c r="ROL866" s="1"/>
      <c r="ROM866" s="1"/>
      <c r="RON866" s="1"/>
      <c r="ROO866" s="1"/>
      <c r="ROP866" s="1"/>
      <c r="ROQ866" s="1"/>
      <c r="ROR866" s="1"/>
      <c r="ROS866" s="1"/>
      <c r="ROT866" s="1"/>
      <c r="ROU866" s="1"/>
      <c r="ROV866" s="1"/>
      <c r="ROW866" s="1"/>
      <c r="ROX866" s="1"/>
      <c r="ROY866" s="1"/>
      <c r="ROZ866" s="1"/>
      <c r="RPA866" s="1"/>
      <c r="RPB866" s="1"/>
      <c r="RPC866" s="1"/>
      <c r="RPD866" s="1"/>
      <c r="RPE866" s="1"/>
      <c r="RPF866" s="1"/>
      <c r="RPG866" s="1"/>
      <c r="RPH866" s="1"/>
      <c r="RPI866" s="1"/>
      <c r="RPJ866" s="1"/>
      <c r="RPK866" s="1"/>
      <c r="RPL866" s="1"/>
      <c r="RPM866" s="1"/>
      <c r="RPN866" s="1"/>
      <c r="RPO866" s="1"/>
      <c r="RPP866" s="1"/>
      <c r="RPQ866" s="1"/>
      <c r="RPR866" s="1"/>
      <c r="RPS866" s="1"/>
      <c r="RPT866" s="1"/>
      <c r="RPU866" s="1"/>
      <c r="RPV866" s="1"/>
      <c r="RPW866" s="1"/>
      <c r="RPX866" s="1"/>
      <c r="RPY866" s="1"/>
      <c r="RPZ866" s="1"/>
      <c r="RQA866" s="1"/>
      <c r="RQB866" s="1"/>
      <c r="RQC866" s="1"/>
      <c r="RQD866" s="1"/>
      <c r="RQE866" s="1"/>
      <c r="RQF866" s="1"/>
      <c r="RQG866" s="1"/>
      <c r="RQH866" s="1"/>
      <c r="RQI866" s="1"/>
      <c r="RQJ866" s="1"/>
      <c r="RQK866" s="1"/>
      <c r="RQL866" s="1"/>
      <c r="RQM866" s="1"/>
      <c r="RQN866" s="1"/>
      <c r="RQO866" s="1"/>
      <c r="RQP866" s="1"/>
      <c r="RQQ866" s="1"/>
      <c r="RQR866" s="1"/>
      <c r="RQS866" s="1"/>
      <c r="RQT866" s="1"/>
      <c r="RQU866" s="1"/>
      <c r="RQV866" s="1"/>
      <c r="RQW866" s="1"/>
      <c r="RQX866" s="1"/>
      <c r="RQY866" s="1"/>
      <c r="RQZ866" s="1"/>
      <c r="RRA866" s="1"/>
      <c r="RRB866" s="1"/>
      <c r="RRC866" s="1"/>
      <c r="RRD866" s="1"/>
      <c r="RRE866" s="1"/>
      <c r="RRF866" s="1"/>
      <c r="RRG866" s="1"/>
      <c r="RRH866" s="1"/>
      <c r="RRI866" s="1"/>
      <c r="RRJ866" s="1"/>
      <c r="RRK866" s="1"/>
      <c r="RRL866" s="1"/>
      <c r="RRM866" s="1"/>
      <c r="RRN866" s="1"/>
      <c r="RRO866" s="1"/>
      <c r="RRP866" s="1"/>
      <c r="RRQ866" s="1"/>
      <c r="RRR866" s="1"/>
      <c r="RRS866" s="1"/>
      <c r="RRT866" s="1"/>
      <c r="RRU866" s="1"/>
      <c r="RRV866" s="1"/>
      <c r="RRW866" s="1"/>
      <c r="RRX866" s="1"/>
      <c r="RRY866" s="1"/>
      <c r="RRZ866" s="1"/>
      <c r="RSA866" s="1"/>
      <c r="RSB866" s="1"/>
      <c r="RSC866" s="1"/>
      <c r="RSD866" s="1"/>
      <c r="RSE866" s="1"/>
      <c r="RSF866" s="1"/>
      <c r="RSG866" s="1"/>
      <c r="RSH866" s="1"/>
      <c r="RSI866" s="1"/>
      <c r="RSJ866" s="1"/>
      <c r="RSK866" s="1"/>
      <c r="RSL866" s="1"/>
      <c r="RSM866" s="1"/>
      <c r="RSN866" s="1"/>
      <c r="RSO866" s="1"/>
      <c r="RSP866" s="1"/>
      <c r="RSQ866" s="1"/>
      <c r="RSR866" s="1"/>
      <c r="RSS866" s="1"/>
      <c r="RST866" s="1"/>
      <c r="RSU866" s="1"/>
      <c r="RSV866" s="1"/>
      <c r="RSW866" s="1"/>
      <c r="RSX866" s="1"/>
      <c r="RSY866" s="1"/>
      <c r="RSZ866" s="1"/>
      <c r="RTA866" s="1"/>
      <c r="RTB866" s="1"/>
      <c r="RTC866" s="1"/>
      <c r="RTD866" s="1"/>
      <c r="RTE866" s="1"/>
      <c r="RTF866" s="1"/>
      <c r="RTG866" s="1"/>
      <c r="RTH866" s="1"/>
      <c r="RTI866" s="1"/>
      <c r="RTJ866" s="1"/>
      <c r="RTK866" s="1"/>
      <c r="RTL866" s="1"/>
      <c r="RTM866" s="1"/>
      <c r="RTN866" s="1"/>
      <c r="RTO866" s="1"/>
      <c r="RTP866" s="1"/>
      <c r="RTQ866" s="1"/>
      <c r="RTR866" s="1"/>
      <c r="RTS866" s="1"/>
      <c r="RTT866" s="1"/>
      <c r="RTU866" s="1"/>
      <c r="RTV866" s="1"/>
      <c r="RTW866" s="1"/>
      <c r="RTX866" s="1"/>
      <c r="RTY866" s="1"/>
      <c r="RTZ866" s="1"/>
      <c r="RUA866" s="1"/>
      <c r="RUB866" s="1"/>
      <c r="RUC866" s="1"/>
      <c r="RUD866" s="1"/>
      <c r="RUE866" s="1"/>
      <c r="RUF866" s="1"/>
      <c r="RUG866" s="1"/>
      <c r="RUH866" s="1"/>
      <c r="RUI866" s="1"/>
      <c r="RUJ866" s="1"/>
      <c r="RUK866" s="1"/>
      <c r="RUL866" s="1"/>
      <c r="RUM866" s="1"/>
      <c r="RUN866" s="1"/>
      <c r="RUO866" s="1"/>
      <c r="RUP866" s="1"/>
      <c r="RUQ866" s="1"/>
      <c r="RUR866" s="1"/>
      <c r="RUS866" s="1"/>
      <c r="RUT866" s="1"/>
      <c r="RUU866" s="1"/>
      <c r="RUV866" s="1"/>
      <c r="RUW866" s="1"/>
      <c r="RUX866" s="1"/>
      <c r="RUY866" s="1"/>
      <c r="RUZ866" s="1"/>
      <c r="RVA866" s="1"/>
      <c r="RVB866" s="1"/>
      <c r="RVC866" s="1"/>
      <c r="RVD866" s="1"/>
      <c r="RVE866" s="1"/>
      <c r="RVF866" s="1"/>
      <c r="RVG866" s="1"/>
      <c r="RVH866" s="1"/>
      <c r="RVI866" s="1"/>
      <c r="RVJ866" s="1"/>
      <c r="RVK866" s="1"/>
      <c r="RVL866" s="1"/>
      <c r="RVM866" s="1"/>
      <c r="RVN866" s="1"/>
      <c r="RVO866" s="1"/>
      <c r="RVP866" s="1"/>
      <c r="RVQ866" s="1"/>
      <c r="RVR866" s="1"/>
      <c r="RVS866" s="1"/>
      <c r="RVT866" s="1"/>
      <c r="RVU866" s="1"/>
      <c r="RVV866" s="1"/>
      <c r="RVW866" s="1"/>
      <c r="RVX866" s="1"/>
      <c r="RVY866" s="1"/>
      <c r="RVZ866" s="1"/>
      <c r="RWA866" s="1"/>
      <c r="RWB866" s="1"/>
      <c r="RWC866" s="1"/>
      <c r="RWD866" s="1"/>
      <c r="RWE866" s="1"/>
      <c r="RWF866" s="1"/>
      <c r="RWG866" s="1"/>
      <c r="RWH866" s="1"/>
      <c r="RWI866" s="1"/>
      <c r="RWJ866" s="1"/>
      <c r="RWK866" s="1"/>
      <c r="RWL866" s="1"/>
      <c r="RWM866" s="1"/>
      <c r="RWN866" s="1"/>
      <c r="RWO866" s="1"/>
      <c r="RWP866" s="1"/>
      <c r="RWQ866" s="1"/>
      <c r="RWR866" s="1"/>
      <c r="RWS866" s="1"/>
      <c r="RWT866" s="1"/>
      <c r="RWU866" s="1"/>
      <c r="RWV866" s="1"/>
      <c r="RWW866" s="1"/>
      <c r="RWX866" s="1"/>
      <c r="RWY866" s="1"/>
      <c r="RWZ866" s="1"/>
      <c r="RXA866" s="1"/>
      <c r="RXB866" s="1"/>
      <c r="RXC866" s="1"/>
      <c r="RXD866" s="1"/>
      <c r="RXE866" s="1"/>
      <c r="RXF866" s="1"/>
      <c r="RXG866" s="1"/>
      <c r="RXH866" s="1"/>
      <c r="RXI866" s="1"/>
      <c r="RXJ866" s="1"/>
      <c r="RXK866" s="1"/>
      <c r="RXL866" s="1"/>
      <c r="RXM866" s="1"/>
      <c r="RXN866" s="1"/>
      <c r="RXO866" s="1"/>
      <c r="RXP866" s="1"/>
      <c r="RXQ866" s="1"/>
      <c r="RXR866" s="1"/>
      <c r="RXS866" s="1"/>
      <c r="RXT866" s="1"/>
      <c r="RXU866" s="1"/>
      <c r="RXV866" s="1"/>
      <c r="RXW866" s="1"/>
      <c r="RXX866" s="1"/>
      <c r="RXY866" s="1"/>
      <c r="RXZ866" s="1"/>
      <c r="RYA866" s="1"/>
      <c r="RYB866" s="1"/>
      <c r="RYC866" s="1"/>
      <c r="RYD866" s="1"/>
      <c r="RYE866" s="1"/>
      <c r="RYF866" s="1"/>
      <c r="RYG866" s="1"/>
      <c r="RYH866" s="1"/>
      <c r="RYI866" s="1"/>
      <c r="RYJ866" s="1"/>
      <c r="RYK866" s="1"/>
      <c r="RYL866" s="1"/>
      <c r="RYM866" s="1"/>
      <c r="RYN866" s="1"/>
      <c r="RYO866" s="1"/>
      <c r="RYP866" s="1"/>
      <c r="RYQ866" s="1"/>
      <c r="RYR866" s="1"/>
      <c r="RYS866" s="1"/>
      <c r="RYT866" s="1"/>
      <c r="RYU866" s="1"/>
      <c r="RYV866" s="1"/>
      <c r="RYW866" s="1"/>
      <c r="RYX866" s="1"/>
      <c r="RYY866" s="1"/>
      <c r="RYZ866" s="1"/>
      <c r="RZA866" s="1"/>
      <c r="RZB866" s="1"/>
      <c r="RZC866" s="1"/>
      <c r="RZD866" s="1"/>
      <c r="RZE866" s="1"/>
      <c r="RZF866" s="1"/>
      <c r="RZG866" s="1"/>
      <c r="RZH866" s="1"/>
      <c r="RZI866" s="1"/>
      <c r="RZJ866" s="1"/>
      <c r="RZK866" s="1"/>
      <c r="RZL866" s="1"/>
      <c r="RZM866" s="1"/>
      <c r="RZN866" s="1"/>
      <c r="RZO866" s="1"/>
      <c r="RZP866" s="1"/>
      <c r="RZQ866" s="1"/>
      <c r="RZR866" s="1"/>
      <c r="RZS866" s="1"/>
      <c r="RZT866" s="1"/>
      <c r="RZU866" s="1"/>
      <c r="RZV866" s="1"/>
      <c r="RZW866" s="1"/>
      <c r="RZX866" s="1"/>
      <c r="RZY866" s="1"/>
      <c r="RZZ866" s="1"/>
      <c r="SAA866" s="1"/>
      <c r="SAB866" s="1"/>
      <c r="SAC866" s="1"/>
      <c r="SAD866" s="1"/>
      <c r="SAE866" s="1"/>
      <c r="SAF866" s="1"/>
      <c r="SAG866" s="1"/>
      <c r="SAH866" s="1"/>
      <c r="SAI866" s="1"/>
      <c r="SAJ866" s="1"/>
      <c r="SAK866" s="1"/>
      <c r="SAL866" s="1"/>
      <c r="SAM866" s="1"/>
      <c r="SAN866" s="1"/>
      <c r="SAO866" s="1"/>
      <c r="SAP866" s="1"/>
      <c r="SAQ866" s="1"/>
      <c r="SAR866" s="1"/>
      <c r="SAS866" s="1"/>
      <c r="SAT866" s="1"/>
      <c r="SAU866" s="1"/>
      <c r="SAV866" s="1"/>
      <c r="SAW866" s="1"/>
      <c r="SAX866" s="1"/>
      <c r="SAY866" s="1"/>
      <c r="SAZ866" s="1"/>
      <c r="SBA866" s="1"/>
      <c r="SBB866" s="1"/>
      <c r="SBC866" s="1"/>
      <c r="SBD866" s="1"/>
      <c r="SBE866" s="1"/>
      <c r="SBF866" s="1"/>
      <c r="SBG866" s="1"/>
      <c r="SBH866" s="1"/>
      <c r="SBI866" s="1"/>
      <c r="SBJ866" s="1"/>
      <c r="SBK866" s="1"/>
      <c r="SBL866" s="1"/>
      <c r="SBM866" s="1"/>
      <c r="SBN866" s="1"/>
      <c r="SBO866" s="1"/>
      <c r="SBP866" s="1"/>
      <c r="SBQ866" s="1"/>
      <c r="SBR866" s="1"/>
      <c r="SBS866" s="1"/>
      <c r="SBT866" s="1"/>
      <c r="SBU866" s="1"/>
      <c r="SBV866" s="1"/>
      <c r="SBW866" s="1"/>
      <c r="SBX866" s="1"/>
      <c r="SBY866" s="1"/>
      <c r="SBZ866" s="1"/>
      <c r="SCA866" s="1"/>
      <c r="SCB866" s="1"/>
      <c r="SCC866" s="1"/>
      <c r="SCD866" s="1"/>
      <c r="SCE866" s="1"/>
      <c r="SCF866" s="1"/>
      <c r="SCG866" s="1"/>
      <c r="SCH866" s="1"/>
      <c r="SCI866" s="1"/>
      <c r="SCJ866" s="1"/>
      <c r="SCK866" s="1"/>
      <c r="SCL866" s="1"/>
      <c r="SCM866" s="1"/>
      <c r="SCN866" s="1"/>
      <c r="SCO866" s="1"/>
      <c r="SCP866" s="1"/>
      <c r="SCQ866" s="1"/>
      <c r="SCR866" s="1"/>
      <c r="SCS866" s="1"/>
      <c r="SCT866" s="1"/>
      <c r="SCU866" s="1"/>
      <c r="SCV866" s="1"/>
      <c r="SCW866" s="1"/>
      <c r="SCX866" s="1"/>
      <c r="SCY866" s="1"/>
      <c r="SCZ866" s="1"/>
      <c r="SDA866" s="1"/>
      <c r="SDB866" s="1"/>
      <c r="SDC866" s="1"/>
      <c r="SDD866" s="1"/>
      <c r="SDE866" s="1"/>
      <c r="SDF866" s="1"/>
      <c r="SDG866" s="1"/>
      <c r="SDH866" s="1"/>
      <c r="SDI866" s="1"/>
      <c r="SDJ866" s="1"/>
      <c r="SDK866" s="1"/>
      <c r="SDL866" s="1"/>
      <c r="SDM866" s="1"/>
      <c r="SDN866" s="1"/>
      <c r="SDO866" s="1"/>
      <c r="SDP866" s="1"/>
      <c r="SDQ866" s="1"/>
      <c r="SDR866" s="1"/>
      <c r="SDS866" s="1"/>
      <c r="SDT866" s="1"/>
      <c r="SDU866" s="1"/>
      <c r="SDV866" s="1"/>
      <c r="SDW866" s="1"/>
      <c r="SDX866" s="1"/>
      <c r="SDY866" s="1"/>
      <c r="SDZ866" s="1"/>
      <c r="SEA866" s="1"/>
      <c r="SEB866" s="1"/>
      <c r="SEC866" s="1"/>
      <c r="SED866" s="1"/>
      <c r="SEE866" s="1"/>
      <c r="SEF866" s="1"/>
      <c r="SEG866" s="1"/>
      <c r="SEH866" s="1"/>
      <c r="SEI866" s="1"/>
      <c r="SEJ866" s="1"/>
      <c r="SEK866" s="1"/>
      <c r="SEL866" s="1"/>
      <c r="SEM866" s="1"/>
      <c r="SEN866" s="1"/>
      <c r="SEO866" s="1"/>
      <c r="SEP866" s="1"/>
      <c r="SEQ866" s="1"/>
      <c r="SER866" s="1"/>
      <c r="SES866" s="1"/>
      <c r="SET866" s="1"/>
      <c r="SEU866" s="1"/>
      <c r="SEV866" s="1"/>
      <c r="SEW866" s="1"/>
      <c r="SEX866" s="1"/>
      <c r="SEY866" s="1"/>
      <c r="SEZ866" s="1"/>
      <c r="SFA866" s="1"/>
      <c r="SFB866" s="1"/>
      <c r="SFC866" s="1"/>
      <c r="SFD866" s="1"/>
      <c r="SFE866" s="1"/>
      <c r="SFF866" s="1"/>
      <c r="SFG866" s="1"/>
      <c r="SFH866" s="1"/>
      <c r="SFI866" s="1"/>
      <c r="SFJ866" s="1"/>
      <c r="SFK866" s="1"/>
      <c r="SFL866" s="1"/>
      <c r="SFM866" s="1"/>
      <c r="SFN866" s="1"/>
      <c r="SFO866" s="1"/>
      <c r="SFP866" s="1"/>
      <c r="SFQ866" s="1"/>
      <c r="SFR866" s="1"/>
      <c r="SFS866" s="1"/>
      <c r="SFT866" s="1"/>
      <c r="SFU866" s="1"/>
      <c r="SFV866" s="1"/>
      <c r="SFW866" s="1"/>
      <c r="SFX866" s="1"/>
      <c r="SFY866" s="1"/>
      <c r="SFZ866" s="1"/>
      <c r="SGA866" s="1"/>
      <c r="SGB866" s="1"/>
      <c r="SGC866" s="1"/>
      <c r="SGD866" s="1"/>
      <c r="SGE866" s="1"/>
      <c r="SGF866" s="1"/>
      <c r="SGG866" s="1"/>
      <c r="SGH866" s="1"/>
      <c r="SGI866" s="1"/>
      <c r="SGJ866" s="1"/>
      <c r="SGK866" s="1"/>
      <c r="SGL866" s="1"/>
      <c r="SGM866" s="1"/>
      <c r="SGN866" s="1"/>
      <c r="SGO866" s="1"/>
      <c r="SGP866" s="1"/>
      <c r="SGQ866" s="1"/>
      <c r="SGR866" s="1"/>
      <c r="SGS866" s="1"/>
      <c r="SGT866" s="1"/>
      <c r="SGU866" s="1"/>
      <c r="SGV866" s="1"/>
      <c r="SGW866" s="1"/>
      <c r="SGX866" s="1"/>
      <c r="SGY866" s="1"/>
      <c r="SGZ866" s="1"/>
      <c r="SHA866" s="1"/>
      <c r="SHB866" s="1"/>
      <c r="SHC866" s="1"/>
      <c r="SHD866" s="1"/>
      <c r="SHE866" s="1"/>
      <c r="SHF866" s="1"/>
      <c r="SHG866" s="1"/>
      <c r="SHH866" s="1"/>
      <c r="SHI866" s="1"/>
      <c r="SHJ866" s="1"/>
      <c r="SHK866" s="1"/>
      <c r="SHL866" s="1"/>
      <c r="SHM866" s="1"/>
      <c r="SHN866" s="1"/>
      <c r="SHO866" s="1"/>
      <c r="SHP866" s="1"/>
      <c r="SHQ866" s="1"/>
      <c r="SHR866" s="1"/>
      <c r="SHS866" s="1"/>
      <c r="SHT866" s="1"/>
      <c r="SHU866" s="1"/>
      <c r="SHV866" s="1"/>
      <c r="SHW866" s="1"/>
      <c r="SHX866" s="1"/>
      <c r="SHY866" s="1"/>
      <c r="SHZ866" s="1"/>
      <c r="SIA866" s="1"/>
      <c r="SIB866" s="1"/>
      <c r="SIC866" s="1"/>
      <c r="SID866" s="1"/>
      <c r="SIE866" s="1"/>
      <c r="SIF866" s="1"/>
      <c r="SIG866" s="1"/>
      <c r="SIH866" s="1"/>
      <c r="SII866" s="1"/>
      <c r="SIJ866" s="1"/>
      <c r="SIK866" s="1"/>
      <c r="SIL866" s="1"/>
      <c r="SIM866" s="1"/>
      <c r="SIN866" s="1"/>
      <c r="SIO866" s="1"/>
      <c r="SIP866" s="1"/>
      <c r="SIQ866" s="1"/>
      <c r="SIR866" s="1"/>
      <c r="SIS866" s="1"/>
      <c r="SIT866" s="1"/>
      <c r="SIU866" s="1"/>
      <c r="SIV866" s="1"/>
      <c r="SIW866" s="1"/>
      <c r="SIX866" s="1"/>
      <c r="SIY866" s="1"/>
      <c r="SIZ866" s="1"/>
      <c r="SJA866" s="1"/>
      <c r="SJB866" s="1"/>
      <c r="SJC866" s="1"/>
      <c r="SJD866" s="1"/>
      <c r="SJE866" s="1"/>
      <c r="SJF866" s="1"/>
      <c r="SJG866" s="1"/>
      <c r="SJH866" s="1"/>
      <c r="SJI866" s="1"/>
      <c r="SJJ866" s="1"/>
      <c r="SJK866" s="1"/>
      <c r="SJL866" s="1"/>
      <c r="SJM866" s="1"/>
      <c r="SJN866" s="1"/>
      <c r="SJO866" s="1"/>
      <c r="SJP866" s="1"/>
      <c r="SJQ866" s="1"/>
      <c r="SJR866" s="1"/>
      <c r="SJS866" s="1"/>
      <c r="SJT866" s="1"/>
      <c r="SJU866" s="1"/>
      <c r="SJV866" s="1"/>
      <c r="SJW866" s="1"/>
      <c r="SJX866" s="1"/>
      <c r="SJY866" s="1"/>
      <c r="SJZ866" s="1"/>
      <c r="SKA866" s="1"/>
      <c r="SKB866" s="1"/>
      <c r="SKC866" s="1"/>
      <c r="SKD866" s="1"/>
      <c r="SKE866" s="1"/>
      <c r="SKF866" s="1"/>
      <c r="SKG866" s="1"/>
      <c r="SKH866" s="1"/>
      <c r="SKI866" s="1"/>
      <c r="SKJ866" s="1"/>
      <c r="SKK866" s="1"/>
      <c r="SKL866" s="1"/>
      <c r="SKM866" s="1"/>
      <c r="SKN866" s="1"/>
      <c r="SKO866" s="1"/>
      <c r="SKP866" s="1"/>
      <c r="SKQ866" s="1"/>
      <c r="SKR866" s="1"/>
      <c r="SKS866" s="1"/>
      <c r="SKT866" s="1"/>
      <c r="SKU866" s="1"/>
      <c r="SKV866" s="1"/>
      <c r="SKW866" s="1"/>
      <c r="SKX866" s="1"/>
      <c r="SKY866" s="1"/>
      <c r="SKZ866" s="1"/>
      <c r="SLA866" s="1"/>
      <c r="SLB866" s="1"/>
      <c r="SLC866" s="1"/>
      <c r="SLD866" s="1"/>
      <c r="SLE866" s="1"/>
      <c r="SLF866" s="1"/>
      <c r="SLG866" s="1"/>
      <c r="SLH866" s="1"/>
      <c r="SLI866" s="1"/>
      <c r="SLJ866" s="1"/>
      <c r="SLK866" s="1"/>
      <c r="SLL866" s="1"/>
      <c r="SLM866" s="1"/>
      <c r="SLN866" s="1"/>
      <c r="SLO866" s="1"/>
      <c r="SLP866" s="1"/>
      <c r="SLQ866" s="1"/>
      <c r="SLR866" s="1"/>
      <c r="SLS866" s="1"/>
      <c r="SLT866" s="1"/>
      <c r="SLU866" s="1"/>
      <c r="SLV866" s="1"/>
      <c r="SLW866" s="1"/>
      <c r="SLX866" s="1"/>
      <c r="SLY866" s="1"/>
      <c r="SLZ866" s="1"/>
      <c r="SMA866" s="1"/>
      <c r="SMB866" s="1"/>
      <c r="SMC866" s="1"/>
      <c r="SMD866" s="1"/>
      <c r="SME866" s="1"/>
      <c r="SMF866" s="1"/>
      <c r="SMG866" s="1"/>
      <c r="SMH866" s="1"/>
      <c r="SMI866" s="1"/>
      <c r="SMJ866" s="1"/>
      <c r="SMK866" s="1"/>
      <c r="SML866" s="1"/>
      <c r="SMM866" s="1"/>
      <c r="SMN866" s="1"/>
      <c r="SMO866" s="1"/>
      <c r="SMP866" s="1"/>
      <c r="SMQ866" s="1"/>
      <c r="SMR866" s="1"/>
      <c r="SMS866" s="1"/>
      <c r="SMT866" s="1"/>
      <c r="SMU866" s="1"/>
      <c r="SMV866" s="1"/>
      <c r="SMW866" s="1"/>
      <c r="SMX866" s="1"/>
      <c r="SMY866" s="1"/>
      <c r="SMZ866" s="1"/>
      <c r="SNA866" s="1"/>
      <c r="SNB866" s="1"/>
      <c r="SNC866" s="1"/>
      <c r="SND866" s="1"/>
      <c r="SNE866" s="1"/>
      <c r="SNF866" s="1"/>
      <c r="SNG866" s="1"/>
      <c r="SNH866" s="1"/>
      <c r="SNI866" s="1"/>
      <c r="SNJ866" s="1"/>
      <c r="SNK866" s="1"/>
      <c r="SNL866" s="1"/>
      <c r="SNM866" s="1"/>
      <c r="SNN866" s="1"/>
      <c r="SNO866" s="1"/>
      <c r="SNP866" s="1"/>
      <c r="SNQ866" s="1"/>
      <c r="SNR866" s="1"/>
      <c r="SNS866" s="1"/>
      <c r="SNT866" s="1"/>
      <c r="SNU866" s="1"/>
      <c r="SNV866" s="1"/>
      <c r="SNW866" s="1"/>
      <c r="SNX866" s="1"/>
      <c r="SNY866" s="1"/>
      <c r="SNZ866" s="1"/>
      <c r="SOA866" s="1"/>
      <c r="SOB866" s="1"/>
      <c r="SOC866" s="1"/>
      <c r="SOD866" s="1"/>
      <c r="SOE866" s="1"/>
      <c r="SOF866" s="1"/>
      <c r="SOG866" s="1"/>
      <c r="SOH866" s="1"/>
      <c r="SOI866" s="1"/>
      <c r="SOJ866" s="1"/>
      <c r="SOK866" s="1"/>
      <c r="SOL866" s="1"/>
      <c r="SOM866" s="1"/>
      <c r="SON866" s="1"/>
      <c r="SOO866" s="1"/>
      <c r="SOP866" s="1"/>
      <c r="SOQ866" s="1"/>
      <c r="SOR866" s="1"/>
      <c r="SOS866" s="1"/>
      <c r="SOT866" s="1"/>
      <c r="SOU866" s="1"/>
      <c r="SOV866" s="1"/>
      <c r="SOW866" s="1"/>
      <c r="SOX866" s="1"/>
      <c r="SOY866" s="1"/>
      <c r="SOZ866" s="1"/>
      <c r="SPA866" s="1"/>
      <c r="SPB866" s="1"/>
      <c r="SPC866" s="1"/>
      <c r="SPD866" s="1"/>
      <c r="SPE866" s="1"/>
      <c r="SPF866" s="1"/>
      <c r="SPG866" s="1"/>
      <c r="SPH866" s="1"/>
      <c r="SPI866" s="1"/>
      <c r="SPJ866" s="1"/>
      <c r="SPK866" s="1"/>
      <c r="SPL866" s="1"/>
      <c r="SPM866" s="1"/>
      <c r="SPN866" s="1"/>
      <c r="SPO866" s="1"/>
      <c r="SPP866" s="1"/>
      <c r="SPQ866" s="1"/>
      <c r="SPR866" s="1"/>
      <c r="SPS866" s="1"/>
      <c r="SPT866" s="1"/>
      <c r="SPU866" s="1"/>
      <c r="SPV866" s="1"/>
      <c r="SPW866" s="1"/>
      <c r="SPX866" s="1"/>
      <c r="SPY866" s="1"/>
      <c r="SPZ866" s="1"/>
      <c r="SQA866" s="1"/>
      <c r="SQB866" s="1"/>
      <c r="SQC866" s="1"/>
      <c r="SQD866" s="1"/>
      <c r="SQE866" s="1"/>
      <c r="SQF866" s="1"/>
      <c r="SQG866" s="1"/>
      <c r="SQH866" s="1"/>
      <c r="SQI866" s="1"/>
      <c r="SQJ866" s="1"/>
      <c r="SQK866" s="1"/>
      <c r="SQL866" s="1"/>
      <c r="SQM866" s="1"/>
      <c r="SQN866" s="1"/>
      <c r="SQO866" s="1"/>
      <c r="SQP866" s="1"/>
      <c r="SQQ866" s="1"/>
      <c r="SQR866" s="1"/>
      <c r="SQS866" s="1"/>
      <c r="SQT866" s="1"/>
      <c r="SQU866" s="1"/>
      <c r="SQV866" s="1"/>
      <c r="SQW866" s="1"/>
      <c r="SQX866" s="1"/>
      <c r="SQY866" s="1"/>
      <c r="SQZ866" s="1"/>
      <c r="SRA866" s="1"/>
      <c r="SRB866" s="1"/>
      <c r="SRC866" s="1"/>
      <c r="SRD866" s="1"/>
      <c r="SRE866" s="1"/>
      <c r="SRF866" s="1"/>
      <c r="SRG866" s="1"/>
      <c r="SRH866" s="1"/>
      <c r="SRI866" s="1"/>
      <c r="SRJ866" s="1"/>
      <c r="SRK866" s="1"/>
      <c r="SRL866" s="1"/>
      <c r="SRM866" s="1"/>
      <c r="SRN866" s="1"/>
      <c r="SRO866" s="1"/>
      <c r="SRP866" s="1"/>
      <c r="SRQ866" s="1"/>
      <c r="SRR866" s="1"/>
      <c r="SRS866" s="1"/>
      <c r="SRT866" s="1"/>
      <c r="SRU866" s="1"/>
      <c r="SRV866" s="1"/>
      <c r="SRW866" s="1"/>
      <c r="SRX866" s="1"/>
      <c r="SRY866" s="1"/>
      <c r="SRZ866" s="1"/>
      <c r="SSA866" s="1"/>
      <c r="SSB866" s="1"/>
      <c r="SSC866" s="1"/>
      <c r="SSD866" s="1"/>
      <c r="SSE866" s="1"/>
      <c r="SSF866" s="1"/>
      <c r="SSG866" s="1"/>
      <c r="SSH866" s="1"/>
      <c r="SSI866" s="1"/>
      <c r="SSJ866" s="1"/>
      <c r="SSK866" s="1"/>
      <c r="SSL866" s="1"/>
      <c r="SSM866" s="1"/>
      <c r="SSN866" s="1"/>
      <c r="SSO866" s="1"/>
      <c r="SSP866" s="1"/>
      <c r="SSQ866" s="1"/>
      <c r="SSR866" s="1"/>
      <c r="SSS866" s="1"/>
      <c r="SST866" s="1"/>
      <c r="SSU866" s="1"/>
      <c r="SSV866" s="1"/>
      <c r="SSW866" s="1"/>
      <c r="SSX866" s="1"/>
      <c r="SSY866" s="1"/>
      <c r="SSZ866" s="1"/>
      <c r="STA866" s="1"/>
      <c r="STB866" s="1"/>
      <c r="STC866" s="1"/>
      <c r="STD866" s="1"/>
      <c r="STE866" s="1"/>
      <c r="STF866" s="1"/>
      <c r="STG866" s="1"/>
      <c r="STH866" s="1"/>
      <c r="STI866" s="1"/>
      <c r="STJ866" s="1"/>
      <c r="STK866" s="1"/>
      <c r="STL866" s="1"/>
      <c r="STM866" s="1"/>
      <c r="STN866" s="1"/>
      <c r="STO866" s="1"/>
      <c r="STP866" s="1"/>
      <c r="STQ866" s="1"/>
      <c r="STR866" s="1"/>
      <c r="STS866" s="1"/>
      <c r="STT866" s="1"/>
      <c r="STU866" s="1"/>
      <c r="STV866" s="1"/>
      <c r="STW866" s="1"/>
      <c r="STX866" s="1"/>
      <c r="STY866" s="1"/>
      <c r="STZ866" s="1"/>
      <c r="SUA866" s="1"/>
      <c r="SUB866" s="1"/>
      <c r="SUC866" s="1"/>
      <c r="SUD866" s="1"/>
      <c r="SUE866" s="1"/>
      <c r="SUF866" s="1"/>
      <c r="SUG866" s="1"/>
      <c r="SUH866" s="1"/>
      <c r="SUI866" s="1"/>
      <c r="SUJ866" s="1"/>
      <c r="SUK866" s="1"/>
      <c r="SUL866" s="1"/>
      <c r="SUM866" s="1"/>
      <c r="SUN866" s="1"/>
      <c r="SUO866" s="1"/>
      <c r="SUP866" s="1"/>
      <c r="SUQ866" s="1"/>
      <c r="SUR866" s="1"/>
      <c r="SUS866" s="1"/>
      <c r="SUT866" s="1"/>
      <c r="SUU866" s="1"/>
      <c r="SUV866" s="1"/>
      <c r="SUW866" s="1"/>
      <c r="SUX866" s="1"/>
      <c r="SUY866" s="1"/>
      <c r="SUZ866" s="1"/>
      <c r="SVA866" s="1"/>
      <c r="SVB866" s="1"/>
      <c r="SVC866" s="1"/>
      <c r="SVD866" s="1"/>
      <c r="SVE866" s="1"/>
      <c r="SVF866" s="1"/>
      <c r="SVG866" s="1"/>
      <c r="SVH866" s="1"/>
      <c r="SVI866" s="1"/>
      <c r="SVJ866" s="1"/>
      <c r="SVK866" s="1"/>
      <c r="SVL866" s="1"/>
      <c r="SVM866" s="1"/>
      <c r="SVN866" s="1"/>
      <c r="SVO866" s="1"/>
      <c r="SVP866" s="1"/>
      <c r="SVQ866" s="1"/>
      <c r="SVR866" s="1"/>
      <c r="SVS866" s="1"/>
      <c r="SVT866" s="1"/>
      <c r="SVU866" s="1"/>
      <c r="SVV866" s="1"/>
      <c r="SVW866" s="1"/>
      <c r="SVX866" s="1"/>
      <c r="SVY866" s="1"/>
      <c r="SVZ866" s="1"/>
      <c r="SWA866" s="1"/>
      <c r="SWB866" s="1"/>
      <c r="SWC866" s="1"/>
      <c r="SWD866" s="1"/>
      <c r="SWE866" s="1"/>
      <c r="SWF866" s="1"/>
      <c r="SWG866" s="1"/>
      <c r="SWH866" s="1"/>
      <c r="SWI866" s="1"/>
      <c r="SWJ866" s="1"/>
      <c r="SWK866" s="1"/>
      <c r="SWL866" s="1"/>
      <c r="SWM866" s="1"/>
      <c r="SWN866" s="1"/>
      <c r="SWO866" s="1"/>
      <c r="SWP866" s="1"/>
      <c r="SWQ866" s="1"/>
      <c r="SWR866" s="1"/>
      <c r="SWS866" s="1"/>
      <c r="SWT866" s="1"/>
      <c r="SWU866" s="1"/>
      <c r="SWV866" s="1"/>
      <c r="SWW866" s="1"/>
      <c r="SWX866" s="1"/>
      <c r="SWY866" s="1"/>
      <c r="SWZ866" s="1"/>
      <c r="SXA866" s="1"/>
      <c r="SXB866" s="1"/>
      <c r="SXC866" s="1"/>
      <c r="SXD866" s="1"/>
      <c r="SXE866" s="1"/>
      <c r="SXF866" s="1"/>
      <c r="SXG866" s="1"/>
      <c r="SXH866" s="1"/>
      <c r="SXI866" s="1"/>
      <c r="SXJ866" s="1"/>
      <c r="SXK866" s="1"/>
      <c r="SXL866" s="1"/>
      <c r="SXM866" s="1"/>
      <c r="SXN866" s="1"/>
      <c r="SXO866" s="1"/>
      <c r="SXP866" s="1"/>
      <c r="SXQ866" s="1"/>
      <c r="SXR866" s="1"/>
      <c r="SXS866" s="1"/>
      <c r="SXT866" s="1"/>
      <c r="SXU866" s="1"/>
      <c r="SXV866" s="1"/>
      <c r="SXW866" s="1"/>
      <c r="SXX866" s="1"/>
      <c r="SXY866" s="1"/>
      <c r="SXZ866" s="1"/>
      <c r="SYA866" s="1"/>
      <c r="SYB866" s="1"/>
      <c r="SYC866" s="1"/>
      <c r="SYD866" s="1"/>
      <c r="SYE866" s="1"/>
      <c r="SYF866" s="1"/>
      <c r="SYG866" s="1"/>
      <c r="SYH866" s="1"/>
      <c r="SYI866" s="1"/>
      <c r="SYJ866" s="1"/>
      <c r="SYK866" s="1"/>
      <c r="SYL866" s="1"/>
      <c r="SYM866" s="1"/>
      <c r="SYN866" s="1"/>
      <c r="SYO866" s="1"/>
      <c r="SYP866" s="1"/>
      <c r="SYQ866" s="1"/>
      <c r="SYR866" s="1"/>
      <c r="SYS866" s="1"/>
      <c r="SYT866" s="1"/>
      <c r="SYU866" s="1"/>
      <c r="SYV866" s="1"/>
      <c r="SYW866" s="1"/>
      <c r="SYX866" s="1"/>
      <c r="SYY866" s="1"/>
      <c r="SYZ866" s="1"/>
      <c r="SZA866" s="1"/>
      <c r="SZB866" s="1"/>
      <c r="SZC866" s="1"/>
      <c r="SZD866" s="1"/>
      <c r="SZE866" s="1"/>
      <c r="SZF866" s="1"/>
      <c r="SZG866" s="1"/>
      <c r="SZH866" s="1"/>
      <c r="SZI866" s="1"/>
      <c r="SZJ866" s="1"/>
      <c r="SZK866" s="1"/>
      <c r="SZL866" s="1"/>
      <c r="SZM866" s="1"/>
      <c r="SZN866" s="1"/>
      <c r="SZO866" s="1"/>
      <c r="SZP866" s="1"/>
      <c r="SZQ866" s="1"/>
      <c r="SZR866" s="1"/>
      <c r="SZS866" s="1"/>
      <c r="SZT866" s="1"/>
      <c r="SZU866" s="1"/>
      <c r="SZV866" s="1"/>
      <c r="SZW866" s="1"/>
      <c r="SZX866" s="1"/>
      <c r="SZY866" s="1"/>
      <c r="SZZ866" s="1"/>
      <c r="TAA866" s="1"/>
      <c r="TAB866" s="1"/>
      <c r="TAC866" s="1"/>
      <c r="TAD866" s="1"/>
      <c r="TAE866" s="1"/>
      <c r="TAF866" s="1"/>
      <c r="TAG866" s="1"/>
      <c r="TAH866" s="1"/>
      <c r="TAI866" s="1"/>
      <c r="TAJ866" s="1"/>
      <c r="TAK866" s="1"/>
      <c r="TAL866" s="1"/>
      <c r="TAM866" s="1"/>
      <c r="TAN866" s="1"/>
      <c r="TAO866" s="1"/>
      <c r="TAP866" s="1"/>
      <c r="TAQ866" s="1"/>
      <c r="TAR866" s="1"/>
      <c r="TAS866" s="1"/>
      <c r="TAT866" s="1"/>
      <c r="TAU866" s="1"/>
      <c r="TAV866" s="1"/>
      <c r="TAW866" s="1"/>
      <c r="TAX866" s="1"/>
      <c r="TAY866" s="1"/>
      <c r="TAZ866" s="1"/>
      <c r="TBA866" s="1"/>
      <c r="TBB866" s="1"/>
      <c r="TBC866" s="1"/>
      <c r="TBD866" s="1"/>
      <c r="TBE866" s="1"/>
      <c r="TBF866" s="1"/>
      <c r="TBG866" s="1"/>
      <c r="TBH866" s="1"/>
      <c r="TBI866" s="1"/>
      <c r="TBJ866" s="1"/>
      <c r="TBK866" s="1"/>
      <c r="TBL866" s="1"/>
      <c r="TBM866" s="1"/>
      <c r="TBN866" s="1"/>
      <c r="TBO866" s="1"/>
      <c r="TBP866" s="1"/>
      <c r="TBQ866" s="1"/>
      <c r="TBR866" s="1"/>
      <c r="TBS866" s="1"/>
      <c r="TBT866" s="1"/>
      <c r="TBU866" s="1"/>
      <c r="TBV866" s="1"/>
      <c r="TBW866" s="1"/>
      <c r="TBX866" s="1"/>
      <c r="TBY866" s="1"/>
      <c r="TBZ866" s="1"/>
      <c r="TCA866" s="1"/>
      <c r="TCB866" s="1"/>
      <c r="TCC866" s="1"/>
      <c r="TCD866" s="1"/>
      <c r="TCE866" s="1"/>
      <c r="TCF866" s="1"/>
      <c r="TCG866" s="1"/>
      <c r="TCH866" s="1"/>
      <c r="TCI866" s="1"/>
      <c r="TCJ866" s="1"/>
      <c r="TCK866" s="1"/>
      <c r="TCL866" s="1"/>
      <c r="TCM866" s="1"/>
      <c r="TCN866" s="1"/>
      <c r="TCO866" s="1"/>
      <c r="TCP866" s="1"/>
      <c r="TCQ866" s="1"/>
      <c r="TCR866" s="1"/>
      <c r="TCS866" s="1"/>
      <c r="TCT866" s="1"/>
      <c r="TCU866" s="1"/>
      <c r="TCV866" s="1"/>
      <c r="TCW866" s="1"/>
      <c r="TCX866" s="1"/>
      <c r="TCY866" s="1"/>
      <c r="TCZ866" s="1"/>
      <c r="TDA866" s="1"/>
      <c r="TDB866" s="1"/>
      <c r="TDC866" s="1"/>
      <c r="TDD866" s="1"/>
      <c r="TDE866" s="1"/>
      <c r="TDF866" s="1"/>
      <c r="TDG866" s="1"/>
      <c r="TDH866" s="1"/>
      <c r="TDI866" s="1"/>
      <c r="TDJ866" s="1"/>
      <c r="TDK866" s="1"/>
      <c r="TDL866" s="1"/>
      <c r="TDM866" s="1"/>
      <c r="TDN866" s="1"/>
      <c r="TDO866" s="1"/>
      <c r="TDP866" s="1"/>
      <c r="TDQ866" s="1"/>
      <c r="TDR866" s="1"/>
      <c r="TDS866" s="1"/>
      <c r="TDT866" s="1"/>
      <c r="TDU866" s="1"/>
      <c r="TDV866" s="1"/>
      <c r="TDW866" s="1"/>
      <c r="TDX866" s="1"/>
      <c r="TDY866" s="1"/>
      <c r="TDZ866" s="1"/>
      <c r="TEA866" s="1"/>
      <c r="TEB866" s="1"/>
      <c r="TEC866" s="1"/>
      <c r="TED866" s="1"/>
      <c r="TEE866" s="1"/>
      <c r="TEF866" s="1"/>
      <c r="TEG866" s="1"/>
      <c r="TEH866" s="1"/>
      <c r="TEI866" s="1"/>
      <c r="TEJ866" s="1"/>
      <c r="TEK866" s="1"/>
      <c r="TEL866" s="1"/>
      <c r="TEM866" s="1"/>
      <c r="TEN866" s="1"/>
      <c r="TEO866" s="1"/>
      <c r="TEP866" s="1"/>
      <c r="TEQ866" s="1"/>
      <c r="TER866" s="1"/>
      <c r="TES866" s="1"/>
      <c r="TET866" s="1"/>
      <c r="TEU866" s="1"/>
      <c r="TEV866" s="1"/>
      <c r="TEW866" s="1"/>
      <c r="TEX866" s="1"/>
      <c r="TEY866" s="1"/>
      <c r="TEZ866" s="1"/>
      <c r="TFA866" s="1"/>
      <c r="TFB866" s="1"/>
      <c r="TFC866" s="1"/>
      <c r="TFD866" s="1"/>
      <c r="TFE866" s="1"/>
      <c r="TFF866" s="1"/>
      <c r="TFG866" s="1"/>
      <c r="TFH866" s="1"/>
      <c r="TFI866" s="1"/>
      <c r="TFJ866" s="1"/>
      <c r="TFK866" s="1"/>
      <c r="TFL866" s="1"/>
      <c r="TFM866" s="1"/>
      <c r="TFN866" s="1"/>
      <c r="TFO866" s="1"/>
      <c r="TFP866" s="1"/>
      <c r="TFQ866" s="1"/>
      <c r="TFR866" s="1"/>
      <c r="TFS866" s="1"/>
      <c r="TFT866" s="1"/>
      <c r="TFU866" s="1"/>
      <c r="TFV866" s="1"/>
      <c r="TFW866" s="1"/>
      <c r="TFX866" s="1"/>
      <c r="TFY866" s="1"/>
      <c r="TFZ866" s="1"/>
      <c r="TGA866" s="1"/>
      <c r="TGB866" s="1"/>
      <c r="TGC866" s="1"/>
      <c r="TGD866" s="1"/>
      <c r="TGE866" s="1"/>
      <c r="TGF866" s="1"/>
      <c r="TGG866" s="1"/>
      <c r="TGH866" s="1"/>
      <c r="TGI866" s="1"/>
      <c r="TGJ866" s="1"/>
      <c r="TGK866" s="1"/>
      <c r="TGL866" s="1"/>
      <c r="TGM866" s="1"/>
      <c r="TGN866" s="1"/>
      <c r="TGO866" s="1"/>
      <c r="TGP866" s="1"/>
      <c r="TGQ866" s="1"/>
      <c r="TGR866" s="1"/>
      <c r="TGS866" s="1"/>
      <c r="TGT866" s="1"/>
      <c r="TGU866" s="1"/>
      <c r="TGV866" s="1"/>
      <c r="TGW866" s="1"/>
      <c r="TGX866" s="1"/>
      <c r="TGY866" s="1"/>
      <c r="TGZ866" s="1"/>
      <c r="THA866" s="1"/>
      <c r="THB866" s="1"/>
      <c r="THC866" s="1"/>
      <c r="THD866" s="1"/>
      <c r="THE866" s="1"/>
      <c r="THF866" s="1"/>
      <c r="THG866" s="1"/>
      <c r="THH866" s="1"/>
      <c r="THI866" s="1"/>
      <c r="THJ866" s="1"/>
      <c r="THK866" s="1"/>
      <c r="THL866" s="1"/>
      <c r="THM866" s="1"/>
      <c r="THN866" s="1"/>
      <c r="THO866" s="1"/>
      <c r="THP866" s="1"/>
      <c r="THQ866" s="1"/>
      <c r="THR866" s="1"/>
      <c r="THS866" s="1"/>
      <c r="THT866" s="1"/>
      <c r="THU866" s="1"/>
      <c r="THV866" s="1"/>
      <c r="THW866" s="1"/>
      <c r="THX866" s="1"/>
      <c r="THY866" s="1"/>
      <c r="THZ866" s="1"/>
      <c r="TIA866" s="1"/>
      <c r="TIB866" s="1"/>
      <c r="TIC866" s="1"/>
      <c r="TID866" s="1"/>
      <c r="TIE866" s="1"/>
      <c r="TIF866" s="1"/>
      <c r="TIG866" s="1"/>
      <c r="TIH866" s="1"/>
      <c r="TII866" s="1"/>
      <c r="TIJ866" s="1"/>
      <c r="TIK866" s="1"/>
      <c r="TIL866" s="1"/>
      <c r="TIM866" s="1"/>
      <c r="TIN866" s="1"/>
      <c r="TIO866" s="1"/>
      <c r="TIP866" s="1"/>
      <c r="TIQ866" s="1"/>
      <c r="TIR866" s="1"/>
      <c r="TIS866" s="1"/>
      <c r="TIT866" s="1"/>
      <c r="TIU866" s="1"/>
      <c r="TIV866" s="1"/>
      <c r="TIW866" s="1"/>
      <c r="TIX866" s="1"/>
      <c r="TIY866" s="1"/>
      <c r="TIZ866" s="1"/>
      <c r="TJA866" s="1"/>
      <c r="TJB866" s="1"/>
      <c r="TJC866" s="1"/>
      <c r="TJD866" s="1"/>
      <c r="TJE866" s="1"/>
      <c r="TJF866" s="1"/>
      <c r="TJG866" s="1"/>
      <c r="TJH866" s="1"/>
      <c r="TJI866" s="1"/>
      <c r="TJJ866" s="1"/>
      <c r="TJK866" s="1"/>
      <c r="TJL866" s="1"/>
      <c r="TJM866" s="1"/>
      <c r="TJN866" s="1"/>
      <c r="TJO866" s="1"/>
      <c r="TJP866" s="1"/>
      <c r="TJQ866" s="1"/>
      <c r="TJR866" s="1"/>
      <c r="TJS866" s="1"/>
      <c r="TJT866" s="1"/>
      <c r="TJU866" s="1"/>
      <c r="TJV866" s="1"/>
      <c r="TJW866" s="1"/>
      <c r="TJX866" s="1"/>
      <c r="TJY866" s="1"/>
      <c r="TJZ866" s="1"/>
      <c r="TKA866" s="1"/>
      <c r="TKB866" s="1"/>
      <c r="TKC866" s="1"/>
      <c r="TKD866" s="1"/>
      <c r="TKE866" s="1"/>
      <c r="TKF866" s="1"/>
      <c r="TKG866" s="1"/>
      <c r="TKH866" s="1"/>
      <c r="TKI866" s="1"/>
      <c r="TKJ866" s="1"/>
      <c r="TKK866" s="1"/>
      <c r="TKL866" s="1"/>
      <c r="TKM866" s="1"/>
      <c r="TKN866" s="1"/>
      <c r="TKO866" s="1"/>
      <c r="TKP866" s="1"/>
      <c r="TKQ866" s="1"/>
      <c r="TKR866" s="1"/>
      <c r="TKS866" s="1"/>
      <c r="TKT866" s="1"/>
      <c r="TKU866" s="1"/>
      <c r="TKV866" s="1"/>
      <c r="TKW866" s="1"/>
      <c r="TKX866" s="1"/>
      <c r="TKY866" s="1"/>
      <c r="TKZ866" s="1"/>
      <c r="TLA866" s="1"/>
      <c r="TLB866" s="1"/>
      <c r="TLC866" s="1"/>
      <c r="TLD866" s="1"/>
      <c r="TLE866" s="1"/>
      <c r="TLF866" s="1"/>
      <c r="TLG866" s="1"/>
      <c r="TLH866" s="1"/>
      <c r="TLI866" s="1"/>
      <c r="TLJ866" s="1"/>
      <c r="TLK866" s="1"/>
      <c r="TLL866" s="1"/>
      <c r="TLM866" s="1"/>
      <c r="TLN866" s="1"/>
      <c r="TLO866" s="1"/>
      <c r="TLP866" s="1"/>
      <c r="TLQ866" s="1"/>
      <c r="TLR866" s="1"/>
      <c r="TLS866" s="1"/>
      <c r="TLT866" s="1"/>
      <c r="TLU866" s="1"/>
      <c r="TLV866" s="1"/>
      <c r="TLW866" s="1"/>
      <c r="TLX866" s="1"/>
      <c r="TLY866" s="1"/>
      <c r="TLZ866" s="1"/>
      <c r="TMA866" s="1"/>
      <c r="TMB866" s="1"/>
      <c r="TMC866" s="1"/>
      <c r="TMD866" s="1"/>
      <c r="TME866" s="1"/>
      <c r="TMF866" s="1"/>
      <c r="TMG866" s="1"/>
      <c r="TMH866" s="1"/>
      <c r="TMI866" s="1"/>
      <c r="TMJ866" s="1"/>
      <c r="TMK866" s="1"/>
      <c r="TML866" s="1"/>
      <c r="TMM866" s="1"/>
      <c r="TMN866" s="1"/>
      <c r="TMO866" s="1"/>
      <c r="TMP866" s="1"/>
      <c r="TMQ866" s="1"/>
      <c r="TMR866" s="1"/>
      <c r="TMS866" s="1"/>
      <c r="TMT866" s="1"/>
      <c r="TMU866" s="1"/>
      <c r="TMV866" s="1"/>
      <c r="TMW866" s="1"/>
      <c r="TMX866" s="1"/>
      <c r="TMY866" s="1"/>
      <c r="TMZ866" s="1"/>
      <c r="TNA866" s="1"/>
      <c r="TNB866" s="1"/>
      <c r="TNC866" s="1"/>
      <c r="TND866" s="1"/>
      <c r="TNE866" s="1"/>
      <c r="TNF866" s="1"/>
      <c r="TNG866" s="1"/>
      <c r="TNH866" s="1"/>
      <c r="TNI866" s="1"/>
      <c r="TNJ866" s="1"/>
      <c r="TNK866" s="1"/>
      <c r="TNL866" s="1"/>
      <c r="TNM866" s="1"/>
      <c r="TNN866" s="1"/>
      <c r="TNO866" s="1"/>
      <c r="TNP866" s="1"/>
      <c r="TNQ866" s="1"/>
      <c r="TNR866" s="1"/>
      <c r="TNS866" s="1"/>
      <c r="TNT866" s="1"/>
      <c r="TNU866" s="1"/>
      <c r="TNV866" s="1"/>
      <c r="TNW866" s="1"/>
      <c r="TNX866" s="1"/>
      <c r="TNY866" s="1"/>
      <c r="TNZ866" s="1"/>
      <c r="TOA866" s="1"/>
      <c r="TOB866" s="1"/>
      <c r="TOC866" s="1"/>
      <c r="TOD866" s="1"/>
      <c r="TOE866" s="1"/>
      <c r="TOF866" s="1"/>
      <c r="TOG866" s="1"/>
      <c r="TOH866" s="1"/>
      <c r="TOI866" s="1"/>
      <c r="TOJ866" s="1"/>
      <c r="TOK866" s="1"/>
      <c r="TOL866" s="1"/>
      <c r="TOM866" s="1"/>
      <c r="TON866" s="1"/>
      <c r="TOO866" s="1"/>
      <c r="TOP866" s="1"/>
      <c r="TOQ866" s="1"/>
      <c r="TOR866" s="1"/>
      <c r="TOS866" s="1"/>
      <c r="TOT866" s="1"/>
      <c r="TOU866" s="1"/>
      <c r="TOV866" s="1"/>
      <c r="TOW866" s="1"/>
      <c r="TOX866" s="1"/>
      <c r="TOY866" s="1"/>
      <c r="TOZ866" s="1"/>
      <c r="TPA866" s="1"/>
      <c r="TPB866" s="1"/>
      <c r="TPC866" s="1"/>
      <c r="TPD866" s="1"/>
      <c r="TPE866" s="1"/>
      <c r="TPF866" s="1"/>
      <c r="TPG866" s="1"/>
      <c r="TPH866" s="1"/>
      <c r="TPI866" s="1"/>
      <c r="TPJ866" s="1"/>
      <c r="TPK866" s="1"/>
      <c r="TPL866" s="1"/>
      <c r="TPM866" s="1"/>
      <c r="TPN866" s="1"/>
      <c r="TPO866" s="1"/>
      <c r="TPP866" s="1"/>
      <c r="TPQ866" s="1"/>
      <c r="TPR866" s="1"/>
      <c r="TPS866" s="1"/>
      <c r="TPT866" s="1"/>
      <c r="TPU866" s="1"/>
      <c r="TPV866" s="1"/>
      <c r="TPW866" s="1"/>
      <c r="TPX866" s="1"/>
      <c r="TPY866" s="1"/>
      <c r="TPZ866" s="1"/>
      <c r="TQA866" s="1"/>
      <c r="TQB866" s="1"/>
      <c r="TQC866" s="1"/>
      <c r="TQD866" s="1"/>
      <c r="TQE866" s="1"/>
      <c r="TQF866" s="1"/>
      <c r="TQG866" s="1"/>
      <c r="TQH866" s="1"/>
      <c r="TQI866" s="1"/>
      <c r="TQJ866" s="1"/>
      <c r="TQK866" s="1"/>
      <c r="TQL866" s="1"/>
      <c r="TQM866" s="1"/>
      <c r="TQN866" s="1"/>
      <c r="TQO866" s="1"/>
      <c r="TQP866" s="1"/>
      <c r="TQQ866" s="1"/>
      <c r="TQR866" s="1"/>
      <c r="TQS866" s="1"/>
      <c r="TQT866" s="1"/>
      <c r="TQU866" s="1"/>
      <c r="TQV866" s="1"/>
      <c r="TQW866" s="1"/>
      <c r="TQX866" s="1"/>
      <c r="TQY866" s="1"/>
      <c r="TQZ866" s="1"/>
      <c r="TRA866" s="1"/>
      <c r="TRB866" s="1"/>
      <c r="TRC866" s="1"/>
      <c r="TRD866" s="1"/>
      <c r="TRE866" s="1"/>
      <c r="TRF866" s="1"/>
      <c r="TRG866" s="1"/>
      <c r="TRH866" s="1"/>
      <c r="TRI866" s="1"/>
      <c r="TRJ866" s="1"/>
      <c r="TRK866" s="1"/>
      <c r="TRL866" s="1"/>
      <c r="TRM866" s="1"/>
      <c r="TRN866" s="1"/>
      <c r="TRO866" s="1"/>
      <c r="TRP866" s="1"/>
      <c r="TRQ866" s="1"/>
      <c r="TRR866" s="1"/>
      <c r="TRS866" s="1"/>
      <c r="TRT866" s="1"/>
      <c r="TRU866" s="1"/>
      <c r="TRV866" s="1"/>
      <c r="TRW866" s="1"/>
      <c r="TRX866" s="1"/>
      <c r="TRY866" s="1"/>
      <c r="TRZ866" s="1"/>
      <c r="TSA866" s="1"/>
      <c r="TSB866" s="1"/>
      <c r="TSC866" s="1"/>
      <c r="TSD866" s="1"/>
      <c r="TSE866" s="1"/>
      <c r="TSF866" s="1"/>
      <c r="TSG866" s="1"/>
      <c r="TSH866" s="1"/>
      <c r="TSI866" s="1"/>
      <c r="TSJ866" s="1"/>
      <c r="TSK866" s="1"/>
      <c r="TSL866" s="1"/>
      <c r="TSM866" s="1"/>
      <c r="TSN866" s="1"/>
      <c r="TSO866" s="1"/>
      <c r="TSP866" s="1"/>
      <c r="TSQ866" s="1"/>
      <c r="TSR866" s="1"/>
      <c r="TSS866" s="1"/>
      <c r="TST866" s="1"/>
      <c r="TSU866" s="1"/>
      <c r="TSV866" s="1"/>
      <c r="TSW866" s="1"/>
      <c r="TSX866" s="1"/>
      <c r="TSY866" s="1"/>
      <c r="TSZ866" s="1"/>
      <c r="TTA866" s="1"/>
      <c r="TTB866" s="1"/>
      <c r="TTC866" s="1"/>
      <c r="TTD866" s="1"/>
      <c r="TTE866" s="1"/>
      <c r="TTF866" s="1"/>
      <c r="TTG866" s="1"/>
      <c r="TTH866" s="1"/>
      <c r="TTI866" s="1"/>
      <c r="TTJ866" s="1"/>
      <c r="TTK866" s="1"/>
      <c r="TTL866" s="1"/>
      <c r="TTM866" s="1"/>
      <c r="TTN866" s="1"/>
      <c r="TTO866" s="1"/>
      <c r="TTP866" s="1"/>
      <c r="TTQ866" s="1"/>
      <c r="TTR866" s="1"/>
      <c r="TTS866" s="1"/>
      <c r="TTT866" s="1"/>
      <c r="TTU866" s="1"/>
      <c r="TTV866" s="1"/>
      <c r="TTW866" s="1"/>
      <c r="TTX866" s="1"/>
      <c r="TTY866" s="1"/>
      <c r="TTZ866" s="1"/>
      <c r="TUA866" s="1"/>
      <c r="TUB866" s="1"/>
      <c r="TUC866" s="1"/>
      <c r="TUD866" s="1"/>
      <c r="TUE866" s="1"/>
      <c r="TUF866" s="1"/>
      <c r="TUG866" s="1"/>
      <c r="TUH866" s="1"/>
      <c r="TUI866" s="1"/>
      <c r="TUJ866" s="1"/>
      <c r="TUK866" s="1"/>
      <c r="TUL866" s="1"/>
      <c r="TUM866" s="1"/>
      <c r="TUN866" s="1"/>
      <c r="TUO866" s="1"/>
      <c r="TUP866" s="1"/>
      <c r="TUQ866" s="1"/>
      <c r="TUR866" s="1"/>
      <c r="TUS866" s="1"/>
      <c r="TUT866" s="1"/>
      <c r="TUU866" s="1"/>
      <c r="TUV866" s="1"/>
      <c r="TUW866" s="1"/>
      <c r="TUX866" s="1"/>
      <c r="TUY866" s="1"/>
      <c r="TUZ866" s="1"/>
      <c r="TVA866" s="1"/>
      <c r="TVB866" s="1"/>
      <c r="TVC866" s="1"/>
      <c r="TVD866" s="1"/>
      <c r="TVE866" s="1"/>
      <c r="TVF866" s="1"/>
      <c r="TVG866" s="1"/>
      <c r="TVH866" s="1"/>
      <c r="TVI866" s="1"/>
      <c r="TVJ866" s="1"/>
      <c r="TVK866" s="1"/>
      <c r="TVL866" s="1"/>
      <c r="TVM866" s="1"/>
      <c r="TVN866" s="1"/>
      <c r="TVO866" s="1"/>
      <c r="TVP866" s="1"/>
      <c r="TVQ866" s="1"/>
      <c r="TVR866" s="1"/>
      <c r="TVS866" s="1"/>
      <c r="TVT866" s="1"/>
      <c r="TVU866" s="1"/>
      <c r="TVV866" s="1"/>
      <c r="TVW866" s="1"/>
      <c r="TVX866" s="1"/>
      <c r="TVY866" s="1"/>
      <c r="TVZ866" s="1"/>
      <c r="TWA866" s="1"/>
      <c r="TWB866" s="1"/>
      <c r="TWC866" s="1"/>
      <c r="TWD866" s="1"/>
      <c r="TWE866" s="1"/>
      <c r="TWF866" s="1"/>
      <c r="TWG866" s="1"/>
      <c r="TWH866" s="1"/>
      <c r="TWI866" s="1"/>
      <c r="TWJ866" s="1"/>
      <c r="TWK866" s="1"/>
      <c r="TWL866" s="1"/>
      <c r="TWM866" s="1"/>
      <c r="TWN866" s="1"/>
      <c r="TWO866" s="1"/>
      <c r="TWP866" s="1"/>
      <c r="TWQ866" s="1"/>
      <c r="TWR866" s="1"/>
      <c r="TWS866" s="1"/>
      <c r="TWT866" s="1"/>
      <c r="TWU866" s="1"/>
      <c r="TWV866" s="1"/>
      <c r="TWW866" s="1"/>
      <c r="TWX866" s="1"/>
      <c r="TWY866" s="1"/>
      <c r="TWZ866" s="1"/>
      <c r="TXA866" s="1"/>
      <c r="TXB866" s="1"/>
      <c r="TXC866" s="1"/>
      <c r="TXD866" s="1"/>
      <c r="TXE866" s="1"/>
      <c r="TXF866" s="1"/>
      <c r="TXG866" s="1"/>
      <c r="TXH866" s="1"/>
      <c r="TXI866" s="1"/>
      <c r="TXJ866" s="1"/>
      <c r="TXK866" s="1"/>
      <c r="TXL866" s="1"/>
      <c r="TXM866" s="1"/>
      <c r="TXN866" s="1"/>
      <c r="TXO866" s="1"/>
      <c r="TXP866" s="1"/>
      <c r="TXQ866" s="1"/>
      <c r="TXR866" s="1"/>
      <c r="TXS866" s="1"/>
      <c r="TXT866" s="1"/>
      <c r="TXU866" s="1"/>
      <c r="TXV866" s="1"/>
      <c r="TXW866" s="1"/>
      <c r="TXX866" s="1"/>
      <c r="TXY866" s="1"/>
      <c r="TXZ866" s="1"/>
      <c r="TYA866" s="1"/>
      <c r="TYB866" s="1"/>
      <c r="TYC866" s="1"/>
      <c r="TYD866" s="1"/>
      <c r="TYE866" s="1"/>
      <c r="TYF866" s="1"/>
      <c r="TYG866" s="1"/>
      <c r="TYH866" s="1"/>
      <c r="TYI866" s="1"/>
      <c r="TYJ866" s="1"/>
      <c r="TYK866" s="1"/>
      <c r="TYL866" s="1"/>
      <c r="TYM866" s="1"/>
      <c r="TYN866" s="1"/>
      <c r="TYO866" s="1"/>
      <c r="TYP866" s="1"/>
      <c r="TYQ866" s="1"/>
      <c r="TYR866" s="1"/>
      <c r="TYS866" s="1"/>
      <c r="TYT866" s="1"/>
      <c r="TYU866" s="1"/>
      <c r="TYV866" s="1"/>
      <c r="TYW866" s="1"/>
      <c r="TYX866" s="1"/>
      <c r="TYY866" s="1"/>
      <c r="TYZ866" s="1"/>
      <c r="TZA866" s="1"/>
      <c r="TZB866" s="1"/>
      <c r="TZC866" s="1"/>
      <c r="TZD866" s="1"/>
      <c r="TZE866" s="1"/>
      <c r="TZF866" s="1"/>
      <c r="TZG866" s="1"/>
      <c r="TZH866" s="1"/>
      <c r="TZI866" s="1"/>
      <c r="TZJ866" s="1"/>
      <c r="TZK866" s="1"/>
      <c r="TZL866" s="1"/>
      <c r="TZM866" s="1"/>
      <c r="TZN866" s="1"/>
      <c r="TZO866" s="1"/>
      <c r="TZP866" s="1"/>
      <c r="TZQ866" s="1"/>
      <c r="TZR866" s="1"/>
      <c r="TZS866" s="1"/>
      <c r="TZT866" s="1"/>
      <c r="TZU866" s="1"/>
      <c r="TZV866" s="1"/>
      <c r="TZW866" s="1"/>
      <c r="TZX866" s="1"/>
      <c r="TZY866" s="1"/>
      <c r="TZZ866" s="1"/>
      <c r="UAA866" s="1"/>
      <c r="UAB866" s="1"/>
      <c r="UAC866" s="1"/>
      <c r="UAD866" s="1"/>
      <c r="UAE866" s="1"/>
      <c r="UAF866" s="1"/>
      <c r="UAG866" s="1"/>
      <c r="UAH866" s="1"/>
      <c r="UAI866" s="1"/>
      <c r="UAJ866" s="1"/>
      <c r="UAK866" s="1"/>
      <c r="UAL866" s="1"/>
      <c r="UAM866" s="1"/>
      <c r="UAN866" s="1"/>
      <c r="UAO866" s="1"/>
      <c r="UAP866" s="1"/>
      <c r="UAQ866" s="1"/>
      <c r="UAR866" s="1"/>
      <c r="UAS866" s="1"/>
      <c r="UAT866" s="1"/>
      <c r="UAU866" s="1"/>
      <c r="UAV866" s="1"/>
      <c r="UAW866" s="1"/>
      <c r="UAX866" s="1"/>
      <c r="UAY866" s="1"/>
      <c r="UAZ866" s="1"/>
      <c r="UBA866" s="1"/>
      <c r="UBB866" s="1"/>
      <c r="UBC866" s="1"/>
      <c r="UBD866" s="1"/>
      <c r="UBE866" s="1"/>
      <c r="UBF866" s="1"/>
      <c r="UBG866" s="1"/>
      <c r="UBH866" s="1"/>
      <c r="UBI866" s="1"/>
      <c r="UBJ866" s="1"/>
      <c r="UBK866" s="1"/>
      <c r="UBL866" s="1"/>
      <c r="UBM866" s="1"/>
      <c r="UBN866" s="1"/>
      <c r="UBO866" s="1"/>
      <c r="UBP866" s="1"/>
      <c r="UBQ866" s="1"/>
      <c r="UBR866" s="1"/>
      <c r="UBS866" s="1"/>
      <c r="UBT866" s="1"/>
      <c r="UBU866" s="1"/>
      <c r="UBV866" s="1"/>
      <c r="UBW866" s="1"/>
      <c r="UBX866" s="1"/>
      <c r="UBY866" s="1"/>
      <c r="UBZ866" s="1"/>
      <c r="UCA866" s="1"/>
      <c r="UCB866" s="1"/>
      <c r="UCC866" s="1"/>
      <c r="UCD866" s="1"/>
      <c r="UCE866" s="1"/>
      <c r="UCF866" s="1"/>
      <c r="UCG866" s="1"/>
      <c r="UCH866" s="1"/>
      <c r="UCI866" s="1"/>
      <c r="UCJ866" s="1"/>
      <c r="UCK866" s="1"/>
      <c r="UCL866" s="1"/>
      <c r="UCM866" s="1"/>
      <c r="UCN866" s="1"/>
      <c r="UCO866" s="1"/>
      <c r="UCP866" s="1"/>
      <c r="UCQ866" s="1"/>
      <c r="UCR866" s="1"/>
      <c r="UCS866" s="1"/>
      <c r="UCT866" s="1"/>
      <c r="UCU866" s="1"/>
      <c r="UCV866" s="1"/>
      <c r="UCW866" s="1"/>
      <c r="UCX866" s="1"/>
      <c r="UCY866" s="1"/>
      <c r="UCZ866" s="1"/>
      <c r="UDA866" s="1"/>
      <c r="UDB866" s="1"/>
      <c r="UDC866" s="1"/>
      <c r="UDD866" s="1"/>
      <c r="UDE866" s="1"/>
      <c r="UDF866" s="1"/>
      <c r="UDG866" s="1"/>
      <c r="UDH866" s="1"/>
      <c r="UDI866" s="1"/>
      <c r="UDJ866" s="1"/>
      <c r="UDK866" s="1"/>
      <c r="UDL866" s="1"/>
      <c r="UDM866" s="1"/>
      <c r="UDN866" s="1"/>
      <c r="UDO866" s="1"/>
      <c r="UDP866" s="1"/>
      <c r="UDQ866" s="1"/>
      <c r="UDR866" s="1"/>
      <c r="UDS866" s="1"/>
      <c r="UDT866" s="1"/>
      <c r="UDU866" s="1"/>
      <c r="UDV866" s="1"/>
      <c r="UDW866" s="1"/>
      <c r="UDX866" s="1"/>
      <c r="UDY866" s="1"/>
      <c r="UDZ866" s="1"/>
      <c r="UEA866" s="1"/>
      <c r="UEB866" s="1"/>
      <c r="UEC866" s="1"/>
      <c r="UED866" s="1"/>
      <c r="UEE866" s="1"/>
      <c r="UEF866" s="1"/>
      <c r="UEG866" s="1"/>
      <c r="UEH866" s="1"/>
      <c r="UEI866" s="1"/>
      <c r="UEJ866" s="1"/>
      <c r="UEK866" s="1"/>
      <c r="UEL866" s="1"/>
      <c r="UEM866" s="1"/>
      <c r="UEN866" s="1"/>
      <c r="UEO866" s="1"/>
      <c r="UEP866" s="1"/>
      <c r="UEQ866" s="1"/>
      <c r="UER866" s="1"/>
      <c r="UES866" s="1"/>
      <c r="UET866" s="1"/>
      <c r="UEU866" s="1"/>
      <c r="UEV866" s="1"/>
      <c r="UEW866" s="1"/>
      <c r="UEX866" s="1"/>
      <c r="UEY866" s="1"/>
      <c r="UEZ866" s="1"/>
      <c r="UFA866" s="1"/>
      <c r="UFB866" s="1"/>
      <c r="UFC866" s="1"/>
      <c r="UFD866" s="1"/>
      <c r="UFE866" s="1"/>
      <c r="UFF866" s="1"/>
      <c r="UFG866" s="1"/>
      <c r="UFH866" s="1"/>
      <c r="UFI866" s="1"/>
      <c r="UFJ866" s="1"/>
      <c r="UFK866" s="1"/>
      <c r="UFL866" s="1"/>
      <c r="UFM866" s="1"/>
      <c r="UFN866" s="1"/>
      <c r="UFO866" s="1"/>
      <c r="UFP866" s="1"/>
      <c r="UFQ866" s="1"/>
      <c r="UFR866" s="1"/>
      <c r="UFS866" s="1"/>
      <c r="UFT866" s="1"/>
      <c r="UFU866" s="1"/>
      <c r="UFV866" s="1"/>
      <c r="UFW866" s="1"/>
      <c r="UFX866" s="1"/>
      <c r="UFY866" s="1"/>
      <c r="UFZ866" s="1"/>
      <c r="UGA866" s="1"/>
      <c r="UGB866" s="1"/>
      <c r="UGC866" s="1"/>
      <c r="UGD866" s="1"/>
      <c r="UGE866" s="1"/>
      <c r="UGF866" s="1"/>
      <c r="UGG866" s="1"/>
      <c r="UGH866" s="1"/>
      <c r="UGI866" s="1"/>
      <c r="UGJ866" s="1"/>
      <c r="UGK866" s="1"/>
      <c r="UGL866" s="1"/>
      <c r="UGM866" s="1"/>
      <c r="UGN866" s="1"/>
      <c r="UGO866" s="1"/>
      <c r="UGP866" s="1"/>
      <c r="UGQ866" s="1"/>
      <c r="UGR866" s="1"/>
      <c r="UGS866" s="1"/>
      <c r="UGT866" s="1"/>
      <c r="UGU866" s="1"/>
      <c r="UGV866" s="1"/>
      <c r="UGW866" s="1"/>
      <c r="UGX866" s="1"/>
      <c r="UGY866" s="1"/>
      <c r="UGZ866" s="1"/>
      <c r="UHA866" s="1"/>
      <c r="UHB866" s="1"/>
      <c r="UHC866" s="1"/>
      <c r="UHD866" s="1"/>
      <c r="UHE866" s="1"/>
      <c r="UHF866" s="1"/>
      <c r="UHG866" s="1"/>
      <c r="UHH866" s="1"/>
      <c r="UHI866" s="1"/>
      <c r="UHJ866" s="1"/>
      <c r="UHK866" s="1"/>
      <c r="UHL866" s="1"/>
      <c r="UHM866" s="1"/>
      <c r="UHN866" s="1"/>
      <c r="UHO866" s="1"/>
      <c r="UHP866" s="1"/>
      <c r="UHQ866" s="1"/>
      <c r="UHR866" s="1"/>
      <c r="UHS866" s="1"/>
      <c r="UHT866" s="1"/>
      <c r="UHU866" s="1"/>
      <c r="UHV866" s="1"/>
      <c r="UHW866" s="1"/>
      <c r="UHX866" s="1"/>
      <c r="UHY866" s="1"/>
      <c r="UHZ866" s="1"/>
      <c r="UIA866" s="1"/>
      <c r="UIB866" s="1"/>
      <c r="UIC866" s="1"/>
      <c r="UID866" s="1"/>
      <c r="UIE866" s="1"/>
      <c r="UIF866" s="1"/>
      <c r="UIG866" s="1"/>
      <c r="UIH866" s="1"/>
      <c r="UII866" s="1"/>
      <c r="UIJ866" s="1"/>
      <c r="UIK866" s="1"/>
      <c r="UIL866" s="1"/>
      <c r="UIM866" s="1"/>
      <c r="UIN866" s="1"/>
      <c r="UIO866" s="1"/>
      <c r="UIP866" s="1"/>
      <c r="UIQ866" s="1"/>
      <c r="UIR866" s="1"/>
      <c r="UIS866" s="1"/>
      <c r="UIT866" s="1"/>
      <c r="UIU866" s="1"/>
      <c r="UIV866" s="1"/>
      <c r="UIW866" s="1"/>
      <c r="UIX866" s="1"/>
      <c r="UIY866" s="1"/>
      <c r="UIZ866" s="1"/>
      <c r="UJA866" s="1"/>
      <c r="UJB866" s="1"/>
      <c r="UJC866" s="1"/>
      <c r="UJD866" s="1"/>
      <c r="UJE866" s="1"/>
      <c r="UJF866" s="1"/>
      <c r="UJG866" s="1"/>
      <c r="UJH866" s="1"/>
      <c r="UJI866" s="1"/>
      <c r="UJJ866" s="1"/>
      <c r="UJK866" s="1"/>
      <c r="UJL866" s="1"/>
      <c r="UJM866" s="1"/>
      <c r="UJN866" s="1"/>
      <c r="UJO866" s="1"/>
      <c r="UJP866" s="1"/>
      <c r="UJQ866" s="1"/>
      <c r="UJR866" s="1"/>
      <c r="UJS866" s="1"/>
      <c r="UJT866" s="1"/>
      <c r="UJU866" s="1"/>
      <c r="UJV866" s="1"/>
      <c r="UJW866" s="1"/>
      <c r="UJX866" s="1"/>
      <c r="UJY866" s="1"/>
      <c r="UJZ866" s="1"/>
      <c r="UKA866" s="1"/>
      <c r="UKB866" s="1"/>
      <c r="UKC866" s="1"/>
      <c r="UKD866" s="1"/>
      <c r="UKE866" s="1"/>
      <c r="UKF866" s="1"/>
      <c r="UKG866" s="1"/>
      <c r="UKH866" s="1"/>
      <c r="UKI866" s="1"/>
      <c r="UKJ866" s="1"/>
      <c r="UKK866" s="1"/>
      <c r="UKL866" s="1"/>
      <c r="UKM866" s="1"/>
      <c r="UKN866" s="1"/>
      <c r="UKO866" s="1"/>
      <c r="UKP866" s="1"/>
      <c r="UKQ866" s="1"/>
      <c r="UKR866" s="1"/>
      <c r="UKS866" s="1"/>
      <c r="UKT866" s="1"/>
      <c r="UKU866" s="1"/>
      <c r="UKV866" s="1"/>
      <c r="UKW866" s="1"/>
      <c r="UKX866" s="1"/>
      <c r="UKY866" s="1"/>
      <c r="UKZ866" s="1"/>
      <c r="ULA866" s="1"/>
      <c r="ULB866" s="1"/>
      <c r="ULC866" s="1"/>
      <c r="ULD866" s="1"/>
      <c r="ULE866" s="1"/>
      <c r="ULF866" s="1"/>
      <c r="ULG866" s="1"/>
      <c r="ULH866" s="1"/>
      <c r="ULI866" s="1"/>
      <c r="ULJ866" s="1"/>
      <c r="ULK866" s="1"/>
      <c r="ULL866" s="1"/>
      <c r="ULM866" s="1"/>
      <c r="ULN866" s="1"/>
      <c r="ULO866" s="1"/>
      <c r="ULP866" s="1"/>
      <c r="ULQ866" s="1"/>
      <c r="ULR866" s="1"/>
      <c r="ULS866" s="1"/>
      <c r="ULT866" s="1"/>
      <c r="ULU866" s="1"/>
      <c r="ULV866" s="1"/>
      <c r="ULW866" s="1"/>
      <c r="ULX866" s="1"/>
      <c r="ULY866" s="1"/>
      <c r="ULZ866" s="1"/>
      <c r="UMA866" s="1"/>
      <c r="UMB866" s="1"/>
      <c r="UMC866" s="1"/>
      <c r="UMD866" s="1"/>
      <c r="UME866" s="1"/>
      <c r="UMF866" s="1"/>
      <c r="UMG866" s="1"/>
      <c r="UMH866" s="1"/>
      <c r="UMI866" s="1"/>
      <c r="UMJ866" s="1"/>
      <c r="UMK866" s="1"/>
      <c r="UML866" s="1"/>
      <c r="UMM866" s="1"/>
      <c r="UMN866" s="1"/>
      <c r="UMO866" s="1"/>
      <c r="UMP866" s="1"/>
      <c r="UMQ866" s="1"/>
      <c r="UMR866" s="1"/>
      <c r="UMS866" s="1"/>
      <c r="UMT866" s="1"/>
      <c r="UMU866" s="1"/>
      <c r="UMV866" s="1"/>
      <c r="UMW866" s="1"/>
      <c r="UMX866" s="1"/>
      <c r="UMY866" s="1"/>
      <c r="UMZ866" s="1"/>
      <c r="UNA866" s="1"/>
      <c r="UNB866" s="1"/>
      <c r="UNC866" s="1"/>
      <c r="UND866" s="1"/>
      <c r="UNE866" s="1"/>
      <c r="UNF866" s="1"/>
      <c r="UNG866" s="1"/>
      <c r="UNH866" s="1"/>
      <c r="UNI866" s="1"/>
      <c r="UNJ866" s="1"/>
      <c r="UNK866" s="1"/>
      <c r="UNL866" s="1"/>
      <c r="UNM866" s="1"/>
      <c r="UNN866" s="1"/>
      <c r="UNO866" s="1"/>
      <c r="UNP866" s="1"/>
      <c r="UNQ866" s="1"/>
      <c r="UNR866" s="1"/>
      <c r="UNS866" s="1"/>
      <c r="UNT866" s="1"/>
      <c r="UNU866" s="1"/>
      <c r="UNV866" s="1"/>
      <c r="UNW866" s="1"/>
      <c r="UNX866" s="1"/>
      <c r="UNY866" s="1"/>
      <c r="UNZ866" s="1"/>
      <c r="UOA866" s="1"/>
      <c r="UOB866" s="1"/>
      <c r="UOC866" s="1"/>
      <c r="UOD866" s="1"/>
      <c r="UOE866" s="1"/>
      <c r="UOF866" s="1"/>
      <c r="UOG866" s="1"/>
      <c r="UOH866" s="1"/>
      <c r="UOI866" s="1"/>
      <c r="UOJ866" s="1"/>
      <c r="UOK866" s="1"/>
      <c r="UOL866" s="1"/>
      <c r="UOM866" s="1"/>
      <c r="UON866" s="1"/>
      <c r="UOO866" s="1"/>
      <c r="UOP866" s="1"/>
      <c r="UOQ866" s="1"/>
      <c r="UOR866" s="1"/>
      <c r="UOS866" s="1"/>
      <c r="UOT866" s="1"/>
      <c r="UOU866" s="1"/>
      <c r="UOV866" s="1"/>
      <c r="UOW866" s="1"/>
      <c r="UOX866" s="1"/>
      <c r="UOY866" s="1"/>
      <c r="UOZ866" s="1"/>
      <c r="UPA866" s="1"/>
      <c r="UPB866" s="1"/>
      <c r="UPC866" s="1"/>
      <c r="UPD866" s="1"/>
      <c r="UPE866" s="1"/>
      <c r="UPF866" s="1"/>
      <c r="UPG866" s="1"/>
      <c r="UPH866" s="1"/>
      <c r="UPI866" s="1"/>
      <c r="UPJ866" s="1"/>
      <c r="UPK866" s="1"/>
      <c r="UPL866" s="1"/>
      <c r="UPM866" s="1"/>
      <c r="UPN866" s="1"/>
      <c r="UPO866" s="1"/>
      <c r="UPP866" s="1"/>
      <c r="UPQ866" s="1"/>
      <c r="UPR866" s="1"/>
      <c r="UPS866" s="1"/>
      <c r="UPT866" s="1"/>
      <c r="UPU866" s="1"/>
      <c r="UPV866" s="1"/>
      <c r="UPW866" s="1"/>
      <c r="UPX866" s="1"/>
      <c r="UPY866" s="1"/>
      <c r="UPZ866" s="1"/>
      <c r="UQA866" s="1"/>
      <c r="UQB866" s="1"/>
      <c r="UQC866" s="1"/>
      <c r="UQD866" s="1"/>
      <c r="UQE866" s="1"/>
      <c r="UQF866" s="1"/>
      <c r="UQG866" s="1"/>
      <c r="UQH866" s="1"/>
      <c r="UQI866" s="1"/>
      <c r="UQJ866" s="1"/>
      <c r="UQK866" s="1"/>
      <c r="UQL866" s="1"/>
      <c r="UQM866" s="1"/>
      <c r="UQN866" s="1"/>
      <c r="UQO866" s="1"/>
      <c r="UQP866" s="1"/>
      <c r="UQQ866" s="1"/>
      <c r="UQR866" s="1"/>
      <c r="UQS866" s="1"/>
      <c r="UQT866" s="1"/>
      <c r="UQU866" s="1"/>
      <c r="UQV866" s="1"/>
      <c r="UQW866" s="1"/>
      <c r="UQX866" s="1"/>
      <c r="UQY866" s="1"/>
      <c r="UQZ866" s="1"/>
      <c r="URA866" s="1"/>
      <c r="URB866" s="1"/>
      <c r="URC866" s="1"/>
      <c r="URD866" s="1"/>
      <c r="URE866" s="1"/>
      <c r="URF866" s="1"/>
      <c r="URG866" s="1"/>
      <c r="URH866" s="1"/>
      <c r="URI866" s="1"/>
      <c r="URJ866" s="1"/>
      <c r="URK866" s="1"/>
      <c r="URL866" s="1"/>
      <c r="URM866" s="1"/>
      <c r="URN866" s="1"/>
      <c r="URO866" s="1"/>
      <c r="URP866" s="1"/>
      <c r="URQ866" s="1"/>
      <c r="URR866" s="1"/>
      <c r="URS866" s="1"/>
      <c r="URT866" s="1"/>
      <c r="URU866" s="1"/>
      <c r="URV866" s="1"/>
      <c r="URW866" s="1"/>
      <c r="URX866" s="1"/>
      <c r="URY866" s="1"/>
      <c r="URZ866" s="1"/>
      <c r="USA866" s="1"/>
      <c r="USB866" s="1"/>
      <c r="USC866" s="1"/>
      <c r="USD866" s="1"/>
      <c r="USE866" s="1"/>
      <c r="USF866" s="1"/>
      <c r="USG866" s="1"/>
      <c r="USH866" s="1"/>
      <c r="USI866" s="1"/>
      <c r="USJ866" s="1"/>
      <c r="USK866" s="1"/>
      <c r="USL866" s="1"/>
      <c r="USM866" s="1"/>
      <c r="USN866" s="1"/>
      <c r="USO866" s="1"/>
      <c r="USP866" s="1"/>
      <c r="USQ866" s="1"/>
      <c r="USR866" s="1"/>
      <c r="USS866" s="1"/>
      <c r="UST866" s="1"/>
      <c r="USU866" s="1"/>
      <c r="USV866" s="1"/>
      <c r="USW866" s="1"/>
      <c r="USX866" s="1"/>
      <c r="USY866" s="1"/>
      <c r="USZ866" s="1"/>
      <c r="UTA866" s="1"/>
      <c r="UTB866" s="1"/>
      <c r="UTC866" s="1"/>
      <c r="UTD866" s="1"/>
      <c r="UTE866" s="1"/>
      <c r="UTF866" s="1"/>
      <c r="UTG866" s="1"/>
      <c r="UTH866" s="1"/>
      <c r="UTI866" s="1"/>
      <c r="UTJ866" s="1"/>
      <c r="UTK866" s="1"/>
      <c r="UTL866" s="1"/>
      <c r="UTM866" s="1"/>
      <c r="UTN866" s="1"/>
      <c r="UTO866" s="1"/>
      <c r="UTP866" s="1"/>
      <c r="UTQ866" s="1"/>
      <c r="UTR866" s="1"/>
      <c r="UTS866" s="1"/>
      <c r="UTT866" s="1"/>
      <c r="UTU866" s="1"/>
      <c r="UTV866" s="1"/>
      <c r="UTW866" s="1"/>
      <c r="UTX866" s="1"/>
      <c r="UTY866" s="1"/>
      <c r="UTZ866" s="1"/>
      <c r="UUA866" s="1"/>
      <c r="UUB866" s="1"/>
      <c r="UUC866" s="1"/>
      <c r="UUD866" s="1"/>
      <c r="UUE866" s="1"/>
      <c r="UUF866" s="1"/>
      <c r="UUG866" s="1"/>
      <c r="UUH866" s="1"/>
      <c r="UUI866" s="1"/>
      <c r="UUJ866" s="1"/>
      <c r="UUK866" s="1"/>
      <c r="UUL866" s="1"/>
      <c r="UUM866" s="1"/>
      <c r="UUN866" s="1"/>
      <c r="UUO866" s="1"/>
      <c r="UUP866" s="1"/>
      <c r="UUQ866" s="1"/>
      <c r="UUR866" s="1"/>
      <c r="UUS866" s="1"/>
      <c r="UUT866" s="1"/>
      <c r="UUU866" s="1"/>
      <c r="UUV866" s="1"/>
      <c r="UUW866" s="1"/>
      <c r="UUX866" s="1"/>
      <c r="UUY866" s="1"/>
      <c r="UUZ866" s="1"/>
      <c r="UVA866" s="1"/>
      <c r="UVB866" s="1"/>
      <c r="UVC866" s="1"/>
      <c r="UVD866" s="1"/>
      <c r="UVE866" s="1"/>
      <c r="UVF866" s="1"/>
      <c r="UVG866" s="1"/>
      <c r="UVH866" s="1"/>
      <c r="UVI866" s="1"/>
      <c r="UVJ866" s="1"/>
      <c r="UVK866" s="1"/>
      <c r="UVL866" s="1"/>
      <c r="UVM866" s="1"/>
      <c r="UVN866" s="1"/>
      <c r="UVO866" s="1"/>
      <c r="UVP866" s="1"/>
      <c r="UVQ866" s="1"/>
      <c r="UVR866" s="1"/>
      <c r="UVS866" s="1"/>
      <c r="UVT866" s="1"/>
      <c r="UVU866" s="1"/>
      <c r="UVV866" s="1"/>
      <c r="UVW866" s="1"/>
      <c r="UVX866" s="1"/>
      <c r="UVY866" s="1"/>
      <c r="UVZ866" s="1"/>
      <c r="UWA866" s="1"/>
      <c r="UWB866" s="1"/>
      <c r="UWC866" s="1"/>
      <c r="UWD866" s="1"/>
      <c r="UWE866" s="1"/>
      <c r="UWF866" s="1"/>
      <c r="UWG866" s="1"/>
      <c r="UWH866" s="1"/>
      <c r="UWI866" s="1"/>
      <c r="UWJ866" s="1"/>
      <c r="UWK866" s="1"/>
      <c r="UWL866" s="1"/>
      <c r="UWM866" s="1"/>
      <c r="UWN866" s="1"/>
      <c r="UWO866" s="1"/>
      <c r="UWP866" s="1"/>
      <c r="UWQ866" s="1"/>
      <c r="UWR866" s="1"/>
      <c r="UWS866" s="1"/>
      <c r="UWT866" s="1"/>
      <c r="UWU866" s="1"/>
      <c r="UWV866" s="1"/>
      <c r="UWW866" s="1"/>
      <c r="UWX866" s="1"/>
      <c r="UWY866" s="1"/>
      <c r="UWZ866" s="1"/>
      <c r="UXA866" s="1"/>
      <c r="UXB866" s="1"/>
      <c r="UXC866" s="1"/>
      <c r="UXD866" s="1"/>
      <c r="UXE866" s="1"/>
      <c r="UXF866" s="1"/>
      <c r="UXG866" s="1"/>
      <c r="UXH866" s="1"/>
      <c r="UXI866" s="1"/>
      <c r="UXJ866" s="1"/>
      <c r="UXK866" s="1"/>
      <c r="UXL866" s="1"/>
      <c r="UXM866" s="1"/>
      <c r="UXN866" s="1"/>
      <c r="UXO866" s="1"/>
      <c r="UXP866" s="1"/>
      <c r="UXQ866" s="1"/>
      <c r="UXR866" s="1"/>
      <c r="UXS866" s="1"/>
      <c r="UXT866" s="1"/>
      <c r="UXU866" s="1"/>
      <c r="UXV866" s="1"/>
      <c r="UXW866" s="1"/>
      <c r="UXX866" s="1"/>
      <c r="UXY866" s="1"/>
      <c r="UXZ866" s="1"/>
      <c r="UYA866" s="1"/>
      <c r="UYB866" s="1"/>
      <c r="UYC866" s="1"/>
      <c r="UYD866" s="1"/>
      <c r="UYE866" s="1"/>
      <c r="UYF866" s="1"/>
      <c r="UYG866" s="1"/>
      <c r="UYH866" s="1"/>
      <c r="UYI866" s="1"/>
      <c r="UYJ866" s="1"/>
      <c r="UYK866" s="1"/>
      <c r="UYL866" s="1"/>
      <c r="UYM866" s="1"/>
      <c r="UYN866" s="1"/>
      <c r="UYO866" s="1"/>
      <c r="UYP866" s="1"/>
      <c r="UYQ866" s="1"/>
      <c r="UYR866" s="1"/>
      <c r="UYS866" s="1"/>
      <c r="UYT866" s="1"/>
      <c r="UYU866" s="1"/>
      <c r="UYV866" s="1"/>
      <c r="UYW866" s="1"/>
      <c r="UYX866" s="1"/>
      <c r="UYY866" s="1"/>
      <c r="UYZ866" s="1"/>
      <c r="UZA866" s="1"/>
      <c r="UZB866" s="1"/>
      <c r="UZC866" s="1"/>
      <c r="UZD866" s="1"/>
      <c r="UZE866" s="1"/>
      <c r="UZF866" s="1"/>
      <c r="UZG866" s="1"/>
      <c r="UZH866" s="1"/>
      <c r="UZI866" s="1"/>
      <c r="UZJ866" s="1"/>
      <c r="UZK866" s="1"/>
      <c r="UZL866" s="1"/>
      <c r="UZM866" s="1"/>
      <c r="UZN866" s="1"/>
      <c r="UZO866" s="1"/>
      <c r="UZP866" s="1"/>
      <c r="UZQ866" s="1"/>
      <c r="UZR866" s="1"/>
      <c r="UZS866" s="1"/>
      <c r="UZT866" s="1"/>
      <c r="UZU866" s="1"/>
      <c r="UZV866" s="1"/>
      <c r="UZW866" s="1"/>
      <c r="UZX866" s="1"/>
      <c r="UZY866" s="1"/>
      <c r="UZZ866" s="1"/>
      <c r="VAA866" s="1"/>
      <c r="VAB866" s="1"/>
      <c r="VAC866" s="1"/>
      <c r="VAD866" s="1"/>
      <c r="VAE866" s="1"/>
      <c r="VAF866" s="1"/>
      <c r="VAG866" s="1"/>
      <c r="VAH866" s="1"/>
      <c r="VAI866" s="1"/>
      <c r="VAJ866" s="1"/>
      <c r="VAK866" s="1"/>
      <c r="VAL866" s="1"/>
      <c r="VAM866" s="1"/>
      <c r="VAN866" s="1"/>
      <c r="VAO866" s="1"/>
      <c r="VAP866" s="1"/>
      <c r="VAQ866" s="1"/>
      <c r="VAR866" s="1"/>
      <c r="VAS866" s="1"/>
      <c r="VAT866" s="1"/>
      <c r="VAU866" s="1"/>
      <c r="VAV866" s="1"/>
      <c r="VAW866" s="1"/>
      <c r="VAX866" s="1"/>
      <c r="VAY866" s="1"/>
      <c r="VAZ866" s="1"/>
      <c r="VBA866" s="1"/>
      <c r="VBB866" s="1"/>
      <c r="VBC866" s="1"/>
      <c r="VBD866" s="1"/>
      <c r="VBE866" s="1"/>
      <c r="VBF866" s="1"/>
      <c r="VBG866" s="1"/>
      <c r="VBH866" s="1"/>
      <c r="VBI866" s="1"/>
      <c r="VBJ866" s="1"/>
      <c r="VBK866" s="1"/>
      <c r="VBL866" s="1"/>
      <c r="VBM866" s="1"/>
      <c r="VBN866" s="1"/>
      <c r="VBO866" s="1"/>
      <c r="VBP866" s="1"/>
      <c r="VBQ866" s="1"/>
      <c r="VBR866" s="1"/>
      <c r="VBS866" s="1"/>
      <c r="VBT866" s="1"/>
      <c r="VBU866" s="1"/>
      <c r="VBV866" s="1"/>
      <c r="VBW866" s="1"/>
      <c r="VBX866" s="1"/>
      <c r="VBY866" s="1"/>
      <c r="VBZ866" s="1"/>
      <c r="VCA866" s="1"/>
      <c r="VCB866" s="1"/>
      <c r="VCC866" s="1"/>
      <c r="VCD866" s="1"/>
      <c r="VCE866" s="1"/>
      <c r="VCF866" s="1"/>
      <c r="VCG866" s="1"/>
      <c r="VCH866" s="1"/>
      <c r="VCI866" s="1"/>
      <c r="VCJ866" s="1"/>
      <c r="VCK866" s="1"/>
      <c r="VCL866" s="1"/>
      <c r="VCM866" s="1"/>
      <c r="VCN866" s="1"/>
      <c r="VCO866" s="1"/>
      <c r="VCP866" s="1"/>
      <c r="VCQ866" s="1"/>
      <c r="VCR866" s="1"/>
      <c r="VCS866" s="1"/>
      <c r="VCT866" s="1"/>
      <c r="VCU866" s="1"/>
      <c r="VCV866" s="1"/>
      <c r="VCW866" s="1"/>
      <c r="VCX866" s="1"/>
      <c r="VCY866" s="1"/>
      <c r="VCZ866" s="1"/>
      <c r="VDA866" s="1"/>
      <c r="VDB866" s="1"/>
      <c r="VDC866" s="1"/>
      <c r="VDD866" s="1"/>
      <c r="VDE866" s="1"/>
      <c r="VDF866" s="1"/>
      <c r="VDG866" s="1"/>
      <c r="VDH866" s="1"/>
      <c r="VDI866" s="1"/>
      <c r="VDJ866" s="1"/>
      <c r="VDK866" s="1"/>
      <c r="VDL866" s="1"/>
      <c r="VDM866" s="1"/>
      <c r="VDN866" s="1"/>
      <c r="VDO866" s="1"/>
      <c r="VDP866" s="1"/>
      <c r="VDQ866" s="1"/>
      <c r="VDR866" s="1"/>
      <c r="VDS866" s="1"/>
      <c r="VDT866" s="1"/>
      <c r="VDU866" s="1"/>
      <c r="VDV866" s="1"/>
      <c r="VDW866" s="1"/>
      <c r="VDX866" s="1"/>
      <c r="VDY866" s="1"/>
      <c r="VDZ866" s="1"/>
      <c r="VEA866" s="1"/>
      <c r="VEB866" s="1"/>
      <c r="VEC866" s="1"/>
      <c r="VED866" s="1"/>
      <c r="VEE866" s="1"/>
      <c r="VEF866" s="1"/>
      <c r="VEG866" s="1"/>
      <c r="VEH866" s="1"/>
      <c r="VEI866" s="1"/>
      <c r="VEJ866" s="1"/>
      <c r="VEK866" s="1"/>
      <c r="VEL866" s="1"/>
      <c r="VEM866" s="1"/>
      <c r="VEN866" s="1"/>
      <c r="VEO866" s="1"/>
      <c r="VEP866" s="1"/>
      <c r="VEQ866" s="1"/>
      <c r="VER866" s="1"/>
      <c r="VES866" s="1"/>
      <c r="VET866" s="1"/>
      <c r="VEU866" s="1"/>
      <c r="VEV866" s="1"/>
      <c r="VEW866" s="1"/>
      <c r="VEX866" s="1"/>
      <c r="VEY866" s="1"/>
      <c r="VEZ866" s="1"/>
      <c r="VFA866" s="1"/>
      <c r="VFB866" s="1"/>
      <c r="VFC866" s="1"/>
      <c r="VFD866" s="1"/>
      <c r="VFE866" s="1"/>
      <c r="VFF866" s="1"/>
      <c r="VFG866" s="1"/>
      <c r="VFH866" s="1"/>
      <c r="VFI866" s="1"/>
      <c r="VFJ866" s="1"/>
      <c r="VFK866" s="1"/>
      <c r="VFL866" s="1"/>
      <c r="VFM866" s="1"/>
      <c r="VFN866" s="1"/>
      <c r="VFO866" s="1"/>
      <c r="VFP866" s="1"/>
      <c r="VFQ866" s="1"/>
      <c r="VFR866" s="1"/>
      <c r="VFS866" s="1"/>
      <c r="VFT866" s="1"/>
      <c r="VFU866" s="1"/>
      <c r="VFV866" s="1"/>
      <c r="VFW866" s="1"/>
      <c r="VFX866" s="1"/>
      <c r="VFY866" s="1"/>
      <c r="VFZ866" s="1"/>
      <c r="VGA866" s="1"/>
      <c r="VGB866" s="1"/>
      <c r="VGC866" s="1"/>
      <c r="VGD866" s="1"/>
      <c r="VGE866" s="1"/>
      <c r="VGF866" s="1"/>
      <c r="VGG866" s="1"/>
      <c r="VGH866" s="1"/>
      <c r="VGI866" s="1"/>
      <c r="VGJ866" s="1"/>
      <c r="VGK866" s="1"/>
      <c r="VGL866" s="1"/>
      <c r="VGM866" s="1"/>
      <c r="VGN866" s="1"/>
      <c r="VGO866" s="1"/>
      <c r="VGP866" s="1"/>
      <c r="VGQ866" s="1"/>
      <c r="VGR866" s="1"/>
      <c r="VGS866" s="1"/>
      <c r="VGT866" s="1"/>
      <c r="VGU866" s="1"/>
      <c r="VGV866" s="1"/>
      <c r="VGW866" s="1"/>
      <c r="VGX866" s="1"/>
      <c r="VGY866" s="1"/>
      <c r="VGZ866" s="1"/>
      <c r="VHA866" s="1"/>
      <c r="VHB866" s="1"/>
      <c r="VHC866" s="1"/>
      <c r="VHD866" s="1"/>
      <c r="VHE866" s="1"/>
      <c r="VHF866" s="1"/>
      <c r="VHG866" s="1"/>
      <c r="VHH866" s="1"/>
      <c r="VHI866" s="1"/>
      <c r="VHJ866" s="1"/>
      <c r="VHK866" s="1"/>
      <c r="VHL866" s="1"/>
      <c r="VHM866" s="1"/>
      <c r="VHN866" s="1"/>
      <c r="VHO866" s="1"/>
      <c r="VHP866" s="1"/>
      <c r="VHQ866" s="1"/>
      <c r="VHR866" s="1"/>
      <c r="VHS866" s="1"/>
      <c r="VHT866" s="1"/>
      <c r="VHU866" s="1"/>
      <c r="VHV866" s="1"/>
      <c r="VHW866" s="1"/>
      <c r="VHX866" s="1"/>
      <c r="VHY866" s="1"/>
      <c r="VHZ866" s="1"/>
      <c r="VIA866" s="1"/>
      <c r="VIB866" s="1"/>
      <c r="VIC866" s="1"/>
      <c r="VID866" s="1"/>
      <c r="VIE866" s="1"/>
      <c r="VIF866" s="1"/>
      <c r="VIG866" s="1"/>
      <c r="VIH866" s="1"/>
      <c r="VII866" s="1"/>
      <c r="VIJ866" s="1"/>
      <c r="VIK866" s="1"/>
      <c r="VIL866" s="1"/>
      <c r="VIM866" s="1"/>
      <c r="VIN866" s="1"/>
      <c r="VIO866" s="1"/>
      <c r="VIP866" s="1"/>
      <c r="VIQ866" s="1"/>
      <c r="VIR866" s="1"/>
      <c r="VIS866" s="1"/>
      <c r="VIT866" s="1"/>
      <c r="VIU866" s="1"/>
      <c r="VIV866" s="1"/>
      <c r="VIW866" s="1"/>
      <c r="VIX866" s="1"/>
      <c r="VIY866" s="1"/>
      <c r="VIZ866" s="1"/>
      <c r="VJA866" s="1"/>
      <c r="VJB866" s="1"/>
      <c r="VJC866" s="1"/>
      <c r="VJD866" s="1"/>
      <c r="VJE866" s="1"/>
      <c r="VJF866" s="1"/>
      <c r="VJG866" s="1"/>
      <c r="VJH866" s="1"/>
      <c r="VJI866" s="1"/>
      <c r="VJJ866" s="1"/>
      <c r="VJK866" s="1"/>
      <c r="VJL866" s="1"/>
      <c r="VJM866" s="1"/>
      <c r="VJN866" s="1"/>
      <c r="VJO866" s="1"/>
      <c r="VJP866" s="1"/>
      <c r="VJQ866" s="1"/>
      <c r="VJR866" s="1"/>
      <c r="VJS866" s="1"/>
      <c r="VJT866" s="1"/>
      <c r="VJU866" s="1"/>
      <c r="VJV866" s="1"/>
      <c r="VJW866" s="1"/>
      <c r="VJX866" s="1"/>
      <c r="VJY866" s="1"/>
      <c r="VJZ866" s="1"/>
      <c r="VKA866" s="1"/>
      <c r="VKB866" s="1"/>
      <c r="VKC866" s="1"/>
      <c r="VKD866" s="1"/>
      <c r="VKE866" s="1"/>
      <c r="VKF866" s="1"/>
      <c r="VKG866" s="1"/>
      <c r="VKH866" s="1"/>
      <c r="VKI866" s="1"/>
      <c r="VKJ866" s="1"/>
      <c r="VKK866" s="1"/>
      <c r="VKL866" s="1"/>
      <c r="VKM866" s="1"/>
      <c r="VKN866" s="1"/>
      <c r="VKO866" s="1"/>
      <c r="VKP866" s="1"/>
      <c r="VKQ866" s="1"/>
      <c r="VKR866" s="1"/>
      <c r="VKS866" s="1"/>
      <c r="VKT866" s="1"/>
      <c r="VKU866" s="1"/>
      <c r="VKV866" s="1"/>
      <c r="VKW866" s="1"/>
      <c r="VKX866" s="1"/>
      <c r="VKY866" s="1"/>
      <c r="VKZ866" s="1"/>
      <c r="VLA866" s="1"/>
      <c r="VLB866" s="1"/>
      <c r="VLC866" s="1"/>
      <c r="VLD866" s="1"/>
      <c r="VLE866" s="1"/>
      <c r="VLF866" s="1"/>
      <c r="VLG866" s="1"/>
      <c r="VLH866" s="1"/>
      <c r="VLI866" s="1"/>
      <c r="VLJ866" s="1"/>
      <c r="VLK866" s="1"/>
      <c r="VLL866" s="1"/>
      <c r="VLM866" s="1"/>
      <c r="VLN866" s="1"/>
      <c r="VLO866" s="1"/>
      <c r="VLP866" s="1"/>
      <c r="VLQ866" s="1"/>
      <c r="VLR866" s="1"/>
      <c r="VLS866" s="1"/>
      <c r="VLT866" s="1"/>
      <c r="VLU866" s="1"/>
      <c r="VLV866" s="1"/>
      <c r="VLW866" s="1"/>
      <c r="VLX866" s="1"/>
      <c r="VLY866" s="1"/>
      <c r="VLZ866" s="1"/>
      <c r="VMA866" s="1"/>
      <c r="VMB866" s="1"/>
      <c r="VMC866" s="1"/>
      <c r="VMD866" s="1"/>
      <c r="VME866" s="1"/>
      <c r="VMF866" s="1"/>
      <c r="VMG866" s="1"/>
      <c r="VMH866" s="1"/>
      <c r="VMI866" s="1"/>
      <c r="VMJ866" s="1"/>
      <c r="VMK866" s="1"/>
      <c r="VML866" s="1"/>
      <c r="VMM866" s="1"/>
      <c r="VMN866" s="1"/>
      <c r="VMO866" s="1"/>
      <c r="VMP866" s="1"/>
      <c r="VMQ866" s="1"/>
      <c r="VMR866" s="1"/>
      <c r="VMS866" s="1"/>
      <c r="VMT866" s="1"/>
      <c r="VMU866" s="1"/>
      <c r="VMV866" s="1"/>
      <c r="VMW866" s="1"/>
      <c r="VMX866" s="1"/>
      <c r="VMY866" s="1"/>
      <c r="VMZ866" s="1"/>
      <c r="VNA866" s="1"/>
      <c r="VNB866" s="1"/>
      <c r="VNC866" s="1"/>
      <c r="VND866" s="1"/>
      <c r="VNE866" s="1"/>
      <c r="VNF866" s="1"/>
      <c r="VNG866" s="1"/>
      <c r="VNH866" s="1"/>
      <c r="VNI866" s="1"/>
      <c r="VNJ866" s="1"/>
      <c r="VNK866" s="1"/>
      <c r="VNL866" s="1"/>
      <c r="VNM866" s="1"/>
      <c r="VNN866" s="1"/>
      <c r="VNO866" s="1"/>
      <c r="VNP866" s="1"/>
      <c r="VNQ866" s="1"/>
      <c r="VNR866" s="1"/>
      <c r="VNS866" s="1"/>
      <c r="VNT866" s="1"/>
      <c r="VNU866" s="1"/>
      <c r="VNV866" s="1"/>
      <c r="VNW866" s="1"/>
      <c r="VNX866" s="1"/>
      <c r="VNY866" s="1"/>
      <c r="VNZ866" s="1"/>
      <c r="VOA866" s="1"/>
      <c r="VOB866" s="1"/>
      <c r="VOC866" s="1"/>
      <c r="VOD866" s="1"/>
      <c r="VOE866" s="1"/>
      <c r="VOF866" s="1"/>
      <c r="VOG866" s="1"/>
      <c r="VOH866" s="1"/>
      <c r="VOI866" s="1"/>
      <c r="VOJ866" s="1"/>
      <c r="VOK866" s="1"/>
      <c r="VOL866" s="1"/>
      <c r="VOM866" s="1"/>
      <c r="VON866" s="1"/>
      <c r="VOO866" s="1"/>
      <c r="VOP866" s="1"/>
      <c r="VOQ866" s="1"/>
      <c r="VOR866" s="1"/>
      <c r="VOS866" s="1"/>
      <c r="VOT866" s="1"/>
      <c r="VOU866" s="1"/>
      <c r="VOV866" s="1"/>
      <c r="VOW866" s="1"/>
      <c r="VOX866" s="1"/>
      <c r="VOY866" s="1"/>
      <c r="VOZ866" s="1"/>
      <c r="VPA866" s="1"/>
      <c r="VPB866" s="1"/>
      <c r="VPC866" s="1"/>
      <c r="VPD866" s="1"/>
      <c r="VPE866" s="1"/>
      <c r="VPF866" s="1"/>
      <c r="VPG866" s="1"/>
      <c r="VPH866" s="1"/>
      <c r="VPI866" s="1"/>
      <c r="VPJ866" s="1"/>
      <c r="VPK866" s="1"/>
      <c r="VPL866" s="1"/>
      <c r="VPM866" s="1"/>
      <c r="VPN866" s="1"/>
      <c r="VPO866" s="1"/>
      <c r="VPP866" s="1"/>
      <c r="VPQ866" s="1"/>
      <c r="VPR866" s="1"/>
      <c r="VPS866" s="1"/>
      <c r="VPT866" s="1"/>
      <c r="VPU866" s="1"/>
      <c r="VPV866" s="1"/>
      <c r="VPW866" s="1"/>
      <c r="VPX866" s="1"/>
      <c r="VPY866" s="1"/>
      <c r="VPZ866" s="1"/>
      <c r="VQA866" s="1"/>
      <c r="VQB866" s="1"/>
      <c r="VQC866" s="1"/>
      <c r="VQD866" s="1"/>
      <c r="VQE866" s="1"/>
      <c r="VQF866" s="1"/>
      <c r="VQG866" s="1"/>
      <c r="VQH866" s="1"/>
      <c r="VQI866" s="1"/>
      <c r="VQJ866" s="1"/>
      <c r="VQK866" s="1"/>
      <c r="VQL866" s="1"/>
      <c r="VQM866" s="1"/>
      <c r="VQN866" s="1"/>
      <c r="VQO866" s="1"/>
      <c r="VQP866" s="1"/>
      <c r="VQQ866" s="1"/>
      <c r="VQR866" s="1"/>
      <c r="VQS866" s="1"/>
      <c r="VQT866" s="1"/>
      <c r="VQU866" s="1"/>
      <c r="VQV866" s="1"/>
      <c r="VQW866" s="1"/>
      <c r="VQX866" s="1"/>
      <c r="VQY866" s="1"/>
      <c r="VQZ866" s="1"/>
      <c r="VRA866" s="1"/>
      <c r="VRB866" s="1"/>
      <c r="VRC866" s="1"/>
      <c r="VRD866" s="1"/>
      <c r="VRE866" s="1"/>
      <c r="VRF866" s="1"/>
      <c r="VRG866" s="1"/>
      <c r="VRH866" s="1"/>
      <c r="VRI866" s="1"/>
      <c r="VRJ866" s="1"/>
      <c r="VRK866" s="1"/>
      <c r="VRL866" s="1"/>
      <c r="VRM866" s="1"/>
      <c r="VRN866" s="1"/>
      <c r="VRO866" s="1"/>
      <c r="VRP866" s="1"/>
      <c r="VRQ866" s="1"/>
      <c r="VRR866" s="1"/>
      <c r="VRS866" s="1"/>
      <c r="VRT866" s="1"/>
      <c r="VRU866" s="1"/>
      <c r="VRV866" s="1"/>
      <c r="VRW866" s="1"/>
      <c r="VRX866" s="1"/>
      <c r="VRY866" s="1"/>
      <c r="VRZ866" s="1"/>
      <c r="VSA866" s="1"/>
      <c r="VSB866" s="1"/>
      <c r="VSC866" s="1"/>
      <c r="VSD866" s="1"/>
      <c r="VSE866" s="1"/>
      <c r="VSF866" s="1"/>
      <c r="VSG866" s="1"/>
      <c r="VSH866" s="1"/>
      <c r="VSI866" s="1"/>
      <c r="VSJ866" s="1"/>
      <c r="VSK866" s="1"/>
      <c r="VSL866" s="1"/>
      <c r="VSM866" s="1"/>
      <c r="VSN866" s="1"/>
      <c r="VSO866" s="1"/>
      <c r="VSP866" s="1"/>
      <c r="VSQ866" s="1"/>
      <c r="VSR866" s="1"/>
      <c r="VSS866" s="1"/>
      <c r="VST866" s="1"/>
      <c r="VSU866" s="1"/>
      <c r="VSV866" s="1"/>
      <c r="VSW866" s="1"/>
      <c r="VSX866" s="1"/>
      <c r="VSY866" s="1"/>
      <c r="VSZ866" s="1"/>
      <c r="VTA866" s="1"/>
      <c r="VTB866" s="1"/>
      <c r="VTC866" s="1"/>
      <c r="VTD866" s="1"/>
      <c r="VTE866" s="1"/>
      <c r="VTF866" s="1"/>
      <c r="VTG866" s="1"/>
      <c r="VTH866" s="1"/>
      <c r="VTI866" s="1"/>
      <c r="VTJ866" s="1"/>
      <c r="VTK866" s="1"/>
      <c r="VTL866" s="1"/>
      <c r="VTM866" s="1"/>
      <c r="VTN866" s="1"/>
      <c r="VTO866" s="1"/>
      <c r="VTP866" s="1"/>
      <c r="VTQ866" s="1"/>
      <c r="VTR866" s="1"/>
      <c r="VTS866" s="1"/>
      <c r="VTT866" s="1"/>
      <c r="VTU866" s="1"/>
      <c r="VTV866" s="1"/>
      <c r="VTW866" s="1"/>
      <c r="VTX866" s="1"/>
      <c r="VTY866" s="1"/>
      <c r="VTZ866" s="1"/>
      <c r="VUA866" s="1"/>
      <c r="VUB866" s="1"/>
      <c r="VUC866" s="1"/>
      <c r="VUD866" s="1"/>
      <c r="VUE866" s="1"/>
      <c r="VUF866" s="1"/>
      <c r="VUG866" s="1"/>
      <c r="VUH866" s="1"/>
      <c r="VUI866" s="1"/>
      <c r="VUJ866" s="1"/>
      <c r="VUK866" s="1"/>
      <c r="VUL866" s="1"/>
      <c r="VUM866" s="1"/>
      <c r="VUN866" s="1"/>
      <c r="VUO866" s="1"/>
      <c r="VUP866" s="1"/>
      <c r="VUQ866" s="1"/>
      <c r="VUR866" s="1"/>
      <c r="VUS866" s="1"/>
      <c r="VUT866" s="1"/>
      <c r="VUU866" s="1"/>
      <c r="VUV866" s="1"/>
      <c r="VUW866" s="1"/>
      <c r="VUX866" s="1"/>
      <c r="VUY866" s="1"/>
      <c r="VUZ866" s="1"/>
      <c r="VVA866" s="1"/>
      <c r="VVB866" s="1"/>
      <c r="VVC866" s="1"/>
      <c r="VVD866" s="1"/>
      <c r="VVE866" s="1"/>
      <c r="VVF866" s="1"/>
      <c r="VVG866" s="1"/>
      <c r="VVH866" s="1"/>
      <c r="VVI866" s="1"/>
      <c r="VVJ866" s="1"/>
      <c r="VVK866" s="1"/>
      <c r="VVL866" s="1"/>
      <c r="VVM866" s="1"/>
      <c r="VVN866" s="1"/>
      <c r="VVO866" s="1"/>
      <c r="VVP866" s="1"/>
      <c r="VVQ866" s="1"/>
      <c r="VVR866" s="1"/>
      <c r="VVS866" s="1"/>
      <c r="VVT866" s="1"/>
      <c r="VVU866" s="1"/>
      <c r="VVV866" s="1"/>
      <c r="VVW866" s="1"/>
      <c r="VVX866" s="1"/>
      <c r="VVY866" s="1"/>
      <c r="VVZ866" s="1"/>
      <c r="VWA866" s="1"/>
      <c r="VWB866" s="1"/>
      <c r="VWC866" s="1"/>
      <c r="VWD866" s="1"/>
      <c r="VWE866" s="1"/>
      <c r="VWF866" s="1"/>
      <c r="VWG866" s="1"/>
      <c r="VWH866" s="1"/>
      <c r="VWI866" s="1"/>
      <c r="VWJ866" s="1"/>
      <c r="VWK866" s="1"/>
      <c r="VWL866" s="1"/>
      <c r="VWM866" s="1"/>
      <c r="VWN866" s="1"/>
      <c r="VWO866" s="1"/>
      <c r="VWP866" s="1"/>
      <c r="VWQ866" s="1"/>
      <c r="VWR866" s="1"/>
      <c r="VWS866" s="1"/>
      <c r="VWT866" s="1"/>
      <c r="VWU866" s="1"/>
      <c r="VWV866" s="1"/>
      <c r="VWW866" s="1"/>
      <c r="VWX866" s="1"/>
      <c r="VWY866" s="1"/>
      <c r="VWZ866" s="1"/>
      <c r="VXA866" s="1"/>
      <c r="VXB866" s="1"/>
      <c r="VXC866" s="1"/>
      <c r="VXD866" s="1"/>
      <c r="VXE866" s="1"/>
      <c r="VXF866" s="1"/>
      <c r="VXG866" s="1"/>
      <c r="VXH866" s="1"/>
      <c r="VXI866" s="1"/>
      <c r="VXJ866" s="1"/>
      <c r="VXK866" s="1"/>
      <c r="VXL866" s="1"/>
      <c r="VXM866" s="1"/>
      <c r="VXN866" s="1"/>
      <c r="VXO866" s="1"/>
      <c r="VXP866" s="1"/>
      <c r="VXQ866" s="1"/>
      <c r="VXR866" s="1"/>
      <c r="VXS866" s="1"/>
      <c r="VXT866" s="1"/>
      <c r="VXU866" s="1"/>
      <c r="VXV866" s="1"/>
      <c r="VXW866" s="1"/>
      <c r="VXX866" s="1"/>
      <c r="VXY866" s="1"/>
      <c r="VXZ866" s="1"/>
      <c r="VYA866" s="1"/>
      <c r="VYB866" s="1"/>
      <c r="VYC866" s="1"/>
      <c r="VYD866" s="1"/>
      <c r="VYE866" s="1"/>
      <c r="VYF866" s="1"/>
      <c r="VYG866" s="1"/>
      <c r="VYH866" s="1"/>
      <c r="VYI866" s="1"/>
      <c r="VYJ866" s="1"/>
      <c r="VYK866" s="1"/>
      <c r="VYL866" s="1"/>
      <c r="VYM866" s="1"/>
      <c r="VYN866" s="1"/>
      <c r="VYO866" s="1"/>
      <c r="VYP866" s="1"/>
      <c r="VYQ866" s="1"/>
      <c r="VYR866" s="1"/>
      <c r="VYS866" s="1"/>
      <c r="VYT866" s="1"/>
      <c r="VYU866" s="1"/>
      <c r="VYV866" s="1"/>
      <c r="VYW866" s="1"/>
      <c r="VYX866" s="1"/>
      <c r="VYY866" s="1"/>
      <c r="VYZ866" s="1"/>
      <c r="VZA866" s="1"/>
      <c r="VZB866" s="1"/>
      <c r="VZC866" s="1"/>
      <c r="VZD866" s="1"/>
      <c r="VZE866" s="1"/>
      <c r="VZF866" s="1"/>
      <c r="VZG866" s="1"/>
      <c r="VZH866" s="1"/>
      <c r="VZI866" s="1"/>
      <c r="VZJ866" s="1"/>
      <c r="VZK866" s="1"/>
      <c r="VZL866" s="1"/>
      <c r="VZM866" s="1"/>
      <c r="VZN866" s="1"/>
      <c r="VZO866" s="1"/>
      <c r="VZP866" s="1"/>
      <c r="VZQ866" s="1"/>
      <c r="VZR866" s="1"/>
      <c r="VZS866" s="1"/>
      <c r="VZT866" s="1"/>
      <c r="VZU866" s="1"/>
      <c r="VZV866" s="1"/>
      <c r="VZW866" s="1"/>
      <c r="VZX866" s="1"/>
      <c r="VZY866" s="1"/>
      <c r="VZZ866" s="1"/>
      <c r="WAA866" s="1"/>
      <c r="WAB866" s="1"/>
      <c r="WAC866" s="1"/>
      <c r="WAD866" s="1"/>
      <c r="WAE866" s="1"/>
      <c r="WAF866" s="1"/>
      <c r="WAG866" s="1"/>
      <c r="WAH866" s="1"/>
      <c r="WAI866" s="1"/>
      <c r="WAJ866" s="1"/>
      <c r="WAK866" s="1"/>
      <c r="WAL866" s="1"/>
      <c r="WAM866" s="1"/>
      <c r="WAN866" s="1"/>
      <c r="WAO866" s="1"/>
      <c r="WAP866" s="1"/>
      <c r="WAQ866" s="1"/>
      <c r="WAR866" s="1"/>
      <c r="WAS866" s="1"/>
      <c r="WAT866" s="1"/>
      <c r="WAU866" s="1"/>
      <c r="WAV866" s="1"/>
      <c r="WAW866" s="1"/>
      <c r="WAX866" s="1"/>
      <c r="WAY866" s="1"/>
      <c r="WAZ866" s="1"/>
      <c r="WBA866" s="1"/>
      <c r="WBB866" s="1"/>
      <c r="WBC866" s="1"/>
      <c r="WBD866" s="1"/>
      <c r="WBE866" s="1"/>
      <c r="WBF866" s="1"/>
      <c r="WBG866" s="1"/>
      <c r="WBH866" s="1"/>
      <c r="WBI866" s="1"/>
      <c r="WBJ866" s="1"/>
      <c r="WBK866" s="1"/>
      <c r="WBL866" s="1"/>
      <c r="WBM866" s="1"/>
      <c r="WBN866" s="1"/>
      <c r="WBO866" s="1"/>
      <c r="WBP866" s="1"/>
      <c r="WBQ866" s="1"/>
      <c r="WBR866" s="1"/>
      <c r="WBS866" s="1"/>
      <c r="WBT866" s="1"/>
      <c r="WBU866" s="1"/>
      <c r="WBV866" s="1"/>
      <c r="WBW866" s="1"/>
      <c r="WBX866" s="1"/>
      <c r="WBY866" s="1"/>
      <c r="WBZ866" s="1"/>
      <c r="WCA866" s="1"/>
      <c r="WCB866" s="1"/>
      <c r="WCC866" s="1"/>
      <c r="WCD866" s="1"/>
      <c r="WCE866" s="1"/>
      <c r="WCF866" s="1"/>
      <c r="WCG866" s="1"/>
      <c r="WCH866" s="1"/>
      <c r="WCI866" s="1"/>
      <c r="WCJ866" s="1"/>
      <c r="WCK866" s="1"/>
      <c r="WCL866" s="1"/>
      <c r="WCM866" s="1"/>
      <c r="WCN866" s="1"/>
      <c r="WCO866" s="1"/>
      <c r="WCP866" s="1"/>
      <c r="WCQ866" s="1"/>
      <c r="WCR866" s="1"/>
      <c r="WCS866" s="1"/>
      <c r="WCT866" s="1"/>
      <c r="WCU866" s="1"/>
      <c r="WCV866" s="1"/>
      <c r="WCW866" s="1"/>
      <c r="WCX866" s="1"/>
      <c r="WCY866" s="1"/>
      <c r="WCZ866" s="1"/>
      <c r="WDA866" s="1"/>
      <c r="WDB866" s="1"/>
      <c r="WDC866" s="1"/>
      <c r="WDD866" s="1"/>
      <c r="WDE866" s="1"/>
      <c r="WDF866" s="1"/>
      <c r="WDG866" s="1"/>
      <c r="WDH866" s="1"/>
      <c r="WDI866" s="1"/>
      <c r="WDJ866" s="1"/>
      <c r="WDK866" s="1"/>
      <c r="WDL866" s="1"/>
      <c r="WDM866" s="1"/>
      <c r="WDN866" s="1"/>
      <c r="WDO866" s="1"/>
      <c r="WDP866" s="1"/>
      <c r="WDQ866" s="1"/>
      <c r="WDR866" s="1"/>
      <c r="WDS866" s="1"/>
      <c r="WDT866" s="1"/>
      <c r="WDU866" s="1"/>
      <c r="WDV866" s="1"/>
      <c r="WDW866" s="1"/>
      <c r="WDX866" s="1"/>
      <c r="WDY866" s="1"/>
      <c r="WDZ866" s="1"/>
      <c r="WEA866" s="1"/>
      <c r="WEB866" s="1"/>
      <c r="WEC866" s="1"/>
      <c r="WED866" s="1"/>
      <c r="WEE866" s="1"/>
      <c r="WEF866" s="1"/>
      <c r="WEG866" s="1"/>
      <c r="WEH866" s="1"/>
      <c r="WEI866" s="1"/>
      <c r="WEJ866" s="1"/>
      <c r="WEK866" s="1"/>
      <c r="WEL866" s="1"/>
      <c r="WEM866" s="1"/>
      <c r="WEN866" s="1"/>
      <c r="WEO866" s="1"/>
      <c r="WEP866" s="1"/>
      <c r="WEQ866" s="1"/>
      <c r="WER866" s="1"/>
      <c r="WES866" s="1"/>
      <c r="WET866" s="1"/>
      <c r="WEU866" s="1"/>
      <c r="WEV866" s="1"/>
      <c r="WEW866" s="1"/>
      <c r="WEX866" s="1"/>
      <c r="WEY866" s="1"/>
      <c r="WEZ866" s="1"/>
      <c r="WFA866" s="1"/>
      <c r="WFB866" s="1"/>
      <c r="WFC866" s="1"/>
      <c r="WFD866" s="1"/>
      <c r="WFE866" s="1"/>
      <c r="WFF866" s="1"/>
      <c r="WFG866" s="1"/>
      <c r="WFH866" s="1"/>
      <c r="WFI866" s="1"/>
      <c r="WFJ866" s="1"/>
      <c r="WFK866" s="1"/>
      <c r="WFL866" s="1"/>
      <c r="WFM866" s="1"/>
      <c r="WFN866" s="1"/>
      <c r="WFO866" s="1"/>
      <c r="WFP866" s="1"/>
      <c r="WFQ866" s="1"/>
      <c r="WFR866" s="1"/>
      <c r="WFS866" s="1"/>
      <c r="WFT866" s="1"/>
      <c r="WFU866" s="1"/>
      <c r="WFV866" s="1"/>
      <c r="WFW866" s="1"/>
      <c r="WFX866" s="1"/>
      <c r="WFY866" s="1"/>
      <c r="WFZ866" s="1"/>
      <c r="WGA866" s="1"/>
      <c r="WGB866" s="1"/>
      <c r="WGC866" s="1"/>
      <c r="WGD866" s="1"/>
      <c r="WGE866" s="1"/>
      <c r="WGF866" s="1"/>
      <c r="WGG866" s="1"/>
      <c r="WGH866" s="1"/>
      <c r="WGI866" s="1"/>
      <c r="WGJ866" s="1"/>
      <c r="WGK866" s="1"/>
      <c r="WGL866" s="1"/>
      <c r="WGM866" s="1"/>
      <c r="WGN866" s="1"/>
      <c r="WGO866" s="1"/>
      <c r="WGP866" s="1"/>
      <c r="WGQ866" s="1"/>
      <c r="WGR866" s="1"/>
      <c r="WGS866" s="1"/>
      <c r="WGT866" s="1"/>
      <c r="WGU866" s="1"/>
      <c r="WGV866" s="1"/>
      <c r="WGW866" s="1"/>
      <c r="WGX866" s="1"/>
      <c r="WGY866" s="1"/>
      <c r="WGZ866" s="1"/>
      <c r="WHA866" s="1"/>
      <c r="WHB866" s="1"/>
      <c r="WHC866" s="1"/>
      <c r="WHD866" s="1"/>
      <c r="WHE866" s="1"/>
      <c r="WHF866" s="1"/>
      <c r="WHG866" s="1"/>
      <c r="WHH866" s="1"/>
      <c r="WHI866" s="1"/>
      <c r="WHJ866" s="1"/>
      <c r="WHK866" s="1"/>
      <c r="WHL866" s="1"/>
      <c r="WHM866" s="1"/>
      <c r="WHN866" s="1"/>
      <c r="WHO866" s="1"/>
      <c r="WHP866" s="1"/>
      <c r="WHQ866" s="1"/>
      <c r="WHR866" s="1"/>
      <c r="WHS866" s="1"/>
      <c r="WHT866" s="1"/>
      <c r="WHU866" s="1"/>
      <c r="WHV866" s="1"/>
      <c r="WHW866" s="1"/>
      <c r="WHX866" s="1"/>
      <c r="WHY866" s="1"/>
      <c r="WHZ866" s="1"/>
      <c r="WIA866" s="1"/>
      <c r="WIB866" s="1"/>
      <c r="WIC866" s="1"/>
      <c r="WID866" s="1"/>
      <c r="WIE866" s="1"/>
      <c r="WIF866" s="1"/>
      <c r="WIG866" s="1"/>
      <c r="WIH866" s="1"/>
      <c r="WII866" s="1"/>
      <c r="WIJ866" s="1"/>
      <c r="WIK866" s="1"/>
      <c r="WIL866" s="1"/>
      <c r="WIM866" s="1"/>
      <c r="WIN866" s="1"/>
      <c r="WIO866" s="1"/>
      <c r="WIP866" s="1"/>
      <c r="WIQ866" s="1"/>
      <c r="WIR866" s="1"/>
      <c r="WIS866" s="1"/>
      <c r="WIT866" s="1"/>
      <c r="WIU866" s="1"/>
      <c r="WIV866" s="1"/>
      <c r="WIW866" s="1"/>
      <c r="WIX866" s="1"/>
      <c r="WIY866" s="1"/>
      <c r="WIZ866" s="1"/>
      <c r="WJA866" s="1"/>
      <c r="WJB866" s="1"/>
      <c r="WJC866" s="1"/>
      <c r="WJD866" s="1"/>
      <c r="WJE866" s="1"/>
      <c r="WJF866" s="1"/>
      <c r="WJG866" s="1"/>
      <c r="WJH866" s="1"/>
      <c r="WJI866" s="1"/>
      <c r="WJJ866" s="1"/>
      <c r="WJK866" s="1"/>
      <c r="WJL866" s="1"/>
      <c r="WJM866" s="1"/>
      <c r="WJN866" s="1"/>
      <c r="WJO866" s="1"/>
      <c r="WJP866" s="1"/>
      <c r="WJQ866" s="1"/>
      <c r="WJR866" s="1"/>
      <c r="WJS866" s="1"/>
      <c r="WJT866" s="1"/>
      <c r="WJU866" s="1"/>
      <c r="WJV866" s="1"/>
      <c r="WJW866" s="1"/>
      <c r="WJX866" s="1"/>
      <c r="WJY866" s="1"/>
      <c r="WJZ866" s="1"/>
      <c r="WKA866" s="1"/>
      <c r="WKB866" s="1"/>
      <c r="WKC866" s="1"/>
      <c r="WKD866" s="1"/>
      <c r="WKE866" s="1"/>
      <c r="WKF866" s="1"/>
      <c r="WKG866" s="1"/>
      <c r="WKH866" s="1"/>
      <c r="WKI866" s="1"/>
      <c r="WKJ866" s="1"/>
      <c r="WKK866" s="1"/>
      <c r="WKL866" s="1"/>
      <c r="WKM866" s="1"/>
      <c r="WKN866" s="1"/>
      <c r="WKO866" s="1"/>
      <c r="WKP866" s="1"/>
      <c r="WKQ866" s="1"/>
      <c r="WKR866" s="1"/>
      <c r="WKS866" s="1"/>
      <c r="WKT866" s="1"/>
      <c r="WKU866" s="1"/>
      <c r="WKV866" s="1"/>
      <c r="WKW866" s="1"/>
      <c r="WKX866" s="1"/>
      <c r="WKY866" s="1"/>
      <c r="WKZ866" s="1"/>
      <c r="WLA866" s="1"/>
      <c r="WLB866" s="1"/>
      <c r="WLC866" s="1"/>
      <c r="WLD866" s="1"/>
      <c r="WLE866" s="1"/>
      <c r="WLF866" s="1"/>
      <c r="WLG866" s="1"/>
      <c r="WLH866" s="1"/>
      <c r="WLI866" s="1"/>
      <c r="WLJ866" s="1"/>
      <c r="WLK866" s="1"/>
      <c r="WLL866" s="1"/>
      <c r="WLM866" s="1"/>
      <c r="WLN866" s="1"/>
      <c r="WLO866" s="1"/>
      <c r="WLP866" s="1"/>
      <c r="WLQ866" s="1"/>
      <c r="WLR866" s="1"/>
      <c r="WLS866" s="1"/>
      <c r="WLT866" s="1"/>
      <c r="WLU866" s="1"/>
      <c r="WLV866" s="1"/>
      <c r="WLW866" s="1"/>
      <c r="WLX866" s="1"/>
      <c r="WLY866" s="1"/>
      <c r="WLZ866" s="1"/>
      <c r="WMA866" s="1"/>
      <c r="WMB866" s="1"/>
      <c r="WMC866" s="1"/>
      <c r="WMD866" s="1"/>
      <c r="WME866" s="1"/>
      <c r="WMF866" s="1"/>
      <c r="WMG866" s="1"/>
      <c r="WMH866" s="1"/>
      <c r="WMI866" s="1"/>
      <c r="WMJ866" s="1"/>
      <c r="WMK866" s="1"/>
      <c r="WML866" s="1"/>
      <c r="WMM866" s="1"/>
      <c r="WMN866" s="1"/>
      <c r="WMO866" s="1"/>
      <c r="WMP866" s="1"/>
      <c r="WMQ866" s="1"/>
      <c r="WMR866" s="1"/>
      <c r="WMS866" s="1"/>
      <c r="WMT866" s="1"/>
      <c r="WMU866" s="1"/>
      <c r="WMV866" s="1"/>
      <c r="WMW866" s="1"/>
      <c r="WMX866" s="1"/>
      <c r="WMY866" s="1"/>
      <c r="WMZ866" s="1"/>
      <c r="WNA866" s="1"/>
      <c r="WNB866" s="1"/>
      <c r="WNC866" s="1"/>
      <c r="WND866" s="1"/>
      <c r="WNE866" s="1"/>
      <c r="WNF866" s="1"/>
      <c r="WNG866" s="1"/>
      <c r="WNH866" s="1"/>
      <c r="WNI866" s="1"/>
      <c r="WNJ866" s="1"/>
      <c r="WNK866" s="1"/>
      <c r="WNL866" s="1"/>
      <c r="WNM866" s="1"/>
      <c r="WNN866" s="1"/>
      <c r="WNO866" s="1"/>
      <c r="WNP866" s="1"/>
      <c r="WNQ866" s="1"/>
      <c r="WNR866" s="1"/>
      <c r="WNS866" s="1"/>
      <c r="WNT866" s="1"/>
      <c r="WNU866" s="1"/>
      <c r="WNV866" s="1"/>
      <c r="WNW866" s="1"/>
      <c r="WNX866" s="1"/>
      <c r="WNY866" s="1"/>
      <c r="WNZ866" s="1"/>
      <c r="WOA866" s="1"/>
      <c r="WOB866" s="1"/>
      <c r="WOC866" s="1"/>
      <c r="WOD866" s="1"/>
      <c r="WOE866" s="1"/>
      <c r="WOF866" s="1"/>
      <c r="WOG866" s="1"/>
      <c r="WOH866" s="1"/>
      <c r="WOI866" s="1"/>
      <c r="WOJ866" s="1"/>
      <c r="WOK866" s="1"/>
      <c r="WOL866" s="1"/>
      <c r="WOM866" s="1"/>
      <c r="WON866" s="1"/>
      <c r="WOO866" s="1"/>
      <c r="WOP866" s="1"/>
      <c r="WOQ866" s="1"/>
      <c r="WOR866" s="1"/>
      <c r="WOS866" s="1"/>
      <c r="WOT866" s="1"/>
      <c r="WOU866" s="1"/>
      <c r="WOV866" s="1"/>
      <c r="WOW866" s="1"/>
      <c r="WOX866" s="1"/>
      <c r="WOY866" s="1"/>
      <c r="WOZ866" s="1"/>
      <c r="WPA866" s="1"/>
      <c r="WPB866" s="1"/>
      <c r="WPC866" s="1"/>
      <c r="WPD866" s="1"/>
      <c r="WPE866" s="1"/>
      <c r="WPF866" s="1"/>
      <c r="WPG866" s="1"/>
      <c r="WPH866" s="1"/>
      <c r="WPI866" s="1"/>
      <c r="WPJ866" s="1"/>
      <c r="WPK866" s="1"/>
      <c r="WPL866" s="1"/>
      <c r="WPM866" s="1"/>
      <c r="WPN866" s="1"/>
      <c r="WPO866" s="1"/>
      <c r="WPP866" s="1"/>
      <c r="WPQ866" s="1"/>
      <c r="WPR866" s="1"/>
      <c r="WPS866" s="1"/>
      <c r="WPT866" s="1"/>
      <c r="WPU866" s="1"/>
      <c r="WPV866" s="1"/>
      <c r="WPW866" s="1"/>
      <c r="WPX866" s="1"/>
      <c r="WPY866" s="1"/>
      <c r="WPZ866" s="1"/>
      <c r="WQA866" s="1"/>
      <c r="WQB866" s="1"/>
      <c r="WQC866" s="1"/>
      <c r="WQD866" s="1"/>
      <c r="WQE866" s="1"/>
      <c r="WQF866" s="1"/>
      <c r="WQG866" s="1"/>
      <c r="WQH866" s="1"/>
      <c r="WQI866" s="1"/>
      <c r="WQJ866" s="1"/>
      <c r="WQK866" s="1"/>
      <c r="WQL866" s="1"/>
      <c r="WQM866" s="1"/>
      <c r="WQN866" s="1"/>
      <c r="WQO866" s="1"/>
      <c r="WQP866" s="1"/>
      <c r="WQQ866" s="1"/>
      <c r="WQR866" s="1"/>
      <c r="WQS866" s="1"/>
      <c r="WQT866" s="1"/>
      <c r="WQU866" s="1"/>
      <c r="WQV866" s="1"/>
      <c r="WQW866" s="1"/>
      <c r="WQX866" s="1"/>
      <c r="WQY866" s="1"/>
      <c r="WQZ866" s="1"/>
      <c r="WRA866" s="1"/>
      <c r="WRB866" s="1"/>
      <c r="WRC866" s="1"/>
      <c r="WRD866" s="1"/>
      <c r="WRE866" s="1"/>
      <c r="WRF866" s="1"/>
      <c r="WRG866" s="1"/>
      <c r="WRH866" s="1"/>
      <c r="WRI866" s="1"/>
      <c r="WRJ866" s="1"/>
      <c r="WRK866" s="1"/>
      <c r="WRL866" s="1"/>
      <c r="WRM866" s="1"/>
      <c r="WRN866" s="1"/>
      <c r="WRO866" s="1"/>
      <c r="WRP866" s="1"/>
      <c r="WRQ866" s="1"/>
      <c r="WRR866" s="1"/>
      <c r="WRS866" s="1"/>
      <c r="WRT866" s="1"/>
      <c r="WRU866" s="1"/>
      <c r="WRV866" s="1"/>
      <c r="WRW866" s="1"/>
      <c r="WRX866" s="1"/>
      <c r="WRY866" s="1"/>
      <c r="WRZ866" s="1"/>
      <c r="WSA866" s="1"/>
      <c r="WSB866" s="1"/>
      <c r="WSC866" s="1"/>
      <c r="WSD866" s="1"/>
      <c r="WSE866" s="1"/>
      <c r="WSF866" s="1"/>
      <c r="WSG866" s="1"/>
      <c r="WSH866" s="1"/>
      <c r="WSI866" s="1"/>
      <c r="WSJ866" s="1"/>
      <c r="WSK866" s="1"/>
      <c r="WSL866" s="1"/>
      <c r="WSM866" s="1"/>
      <c r="WSN866" s="1"/>
      <c r="WSO866" s="1"/>
      <c r="WSP866" s="1"/>
      <c r="WSQ866" s="1"/>
      <c r="WSR866" s="1"/>
      <c r="WSS866" s="1"/>
      <c r="WST866" s="1"/>
      <c r="WSU866" s="1"/>
      <c r="WSV866" s="1"/>
      <c r="WSW866" s="1"/>
      <c r="WSX866" s="1"/>
      <c r="WSY866" s="1"/>
      <c r="WSZ866" s="1"/>
      <c r="WTA866" s="1"/>
      <c r="WTB866" s="1"/>
      <c r="WTC866" s="1"/>
      <c r="WTD866" s="1"/>
      <c r="WTE866" s="1"/>
      <c r="WTF866" s="1"/>
      <c r="WTG866" s="1"/>
      <c r="WTH866" s="1"/>
      <c r="WTI866" s="1"/>
      <c r="WTJ866" s="1"/>
      <c r="WTK866" s="1"/>
      <c r="WTL866" s="1"/>
      <c r="WTM866" s="1"/>
      <c r="WTN866" s="1"/>
      <c r="WTO866" s="1"/>
      <c r="WTP866" s="1"/>
      <c r="WTQ866" s="1"/>
      <c r="WTR866" s="1"/>
      <c r="WTS866" s="1"/>
      <c r="WTT866" s="1"/>
      <c r="WTU866" s="1"/>
      <c r="WTV866" s="1"/>
      <c r="WTW866" s="1"/>
      <c r="WTX866" s="1"/>
      <c r="WTY866" s="1"/>
      <c r="WTZ866" s="1"/>
      <c r="WUA866" s="1"/>
      <c r="WUB866" s="1"/>
      <c r="WUC866" s="1"/>
      <c r="WUD866" s="1"/>
      <c r="WUE866" s="1"/>
      <c r="WUF866" s="1"/>
      <c r="WUG866" s="1"/>
      <c r="WUH866" s="1"/>
      <c r="WUI866" s="1"/>
      <c r="WUJ866" s="1"/>
      <c r="WUK866" s="1"/>
      <c r="WUL866" s="1"/>
      <c r="WUM866" s="1"/>
      <c r="WUN866" s="1"/>
      <c r="WUO866" s="1"/>
      <c r="WUP866" s="1"/>
      <c r="WUQ866" s="1"/>
      <c r="WUR866" s="1"/>
      <c r="WUS866" s="1"/>
      <c r="WUT866" s="1"/>
      <c r="WUU866" s="1"/>
    </row>
    <row r="867" spans="4:16115" s="4" customFormat="1" ht="20.25" customHeight="1"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  <c r="JQ867" s="1"/>
      <c r="JR867" s="1"/>
      <c r="JS867" s="1"/>
      <c r="JT867" s="1"/>
      <c r="JU867" s="1"/>
      <c r="JV867" s="1"/>
      <c r="JW867" s="1"/>
      <c r="JX867" s="1"/>
      <c r="JY867" s="1"/>
      <c r="JZ867" s="1"/>
      <c r="KA867" s="1"/>
      <c r="KB867" s="1"/>
      <c r="KC867" s="1"/>
      <c r="KD867" s="1"/>
      <c r="KE867" s="1"/>
      <c r="KF867" s="1"/>
      <c r="KG867" s="1"/>
      <c r="KH867" s="1"/>
      <c r="KI867" s="1"/>
      <c r="KJ867" s="1"/>
      <c r="KK867" s="1"/>
      <c r="KL867" s="1"/>
      <c r="KM867" s="1"/>
      <c r="KN867" s="1"/>
      <c r="KO867" s="1"/>
      <c r="KP867" s="1"/>
      <c r="KQ867" s="1"/>
      <c r="KR867" s="1"/>
      <c r="KS867" s="1"/>
      <c r="KT867" s="1"/>
      <c r="KU867" s="1"/>
      <c r="KV867" s="1"/>
      <c r="KW867" s="1"/>
      <c r="KX867" s="1"/>
      <c r="KY867" s="1"/>
      <c r="KZ867" s="1"/>
      <c r="LA867" s="1"/>
      <c r="LB867" s="1"/>
      <c r="LC867" s="1"/>
      <c r="LD867" s="1"/>
      <c r="LE867" s="1"/>
      <c r="LF867" s="1"/>
      <c r="LG867" s="1"/>
      <c r="LH867" s="1"/>
      <c r="LI867" s="1"/>
      <c r="LJ867" s="1"/>
      <c r="LK867" s="1"/>
      <c r="LL867" s="1"/>
      <c r="LM867" s="1"/>
      <c r="LN867" s="1"/>
      <c r="LO867" s="1"/>
      <c r="LP867" s="1"/>
      <c r="LQ867" s="1"/>
      <c r="LR867" s="1"/>
      <c r="LS867" s="1"/>
      <c r="LT867" s="1"/>
      <c r="LU867" s="1"/>
      <c r="LV867" s="1"/>
      <c r="LW867" s="1"/>
      <c r="LX867" s="1"/>
      <c r="LY867" s="1"/>
      <c r="LZ867" s="1"/>
      <c r="MA867" s="1"/>
      <c r="MB867" s="1"/>
      <c r="MC867" s="1"/>
      <c r="MD867" s="1"/>
      <c r="ME867" s="1"/>
      <c r="MF867" s="1"/>
      <c r="MG867" s="1"/>
      <c r="MH867" s="1"/>
      <c r="MI867" s="1"/>
      <c r="MJ867" s="1"/>
      <c r="MK867" s="1"/>
      <c r="ML867" s="1"/>
      <c r="MM867" s="1"/>
      <c r="MN867" s="1"/>
      <c r="MO867" s="1"/>
      <c r="MP867" s="1"/>
      <c r="MQ867" s="1"/>
      <c r="MR867" s="1"/>
      <c r="MS867" s="1"/>
      <c r="MT867" s="1"/>
      <c r="MU867" s="1"/>
      <c r="MV867" s="1"/>
      <c r="MW867" s="1"/>
      <c r="MX867" s="1"/>
      <c r="MY867" s="1"/>
      <c r="MZ867" s="1"/>
      <c r="NA867" s="1"/>
      <c r="NB867" s="1"/>
      <c r="NC867" s="1"/>
      <c r="ND867" s="1"/>
      <c r="NE867" s="1"/>
      <c r="NF867" s="1"/>
      <c r="NG867" s="1"/>
      <c r="NH867" s="1"/>
      <c r="NI867" s="1"/>
      <c r="NJ867" s="1"/>
      <c r="NK867" s="1"/>
      <c r="NL867" s="1"/>
      <c r="NM867" s="1"/>
      <c r="NN867" s="1"/>
      <c r="NO867" s="1"/>
      <c r="NP867" s="1"/>
      <c r="NQ867" s="1"/>
      <c r="NR867" s="1"/>
      <c r="NS867" s="1"/>
      <c r="NT867" s="1"/>
      <c r="NU867" s="1"/>
      <c r="NV867" s="1"/>
      <c r="NW867" s="1"/>
      <c r="NX867" s="1"/>
      <c r="NY867" s="1"/>
      <c r="NZ867" s="1"/>
      <c r="OA867" s="1"/>
      <c r="OB867" s="1"/>
      <c r="OC867" s="1"/>
      <c r="OD867" s="1"/>
      <c r="OE867" s="1"/>
      <c r="OF867" s="1"/>
      <c r="OG867" s="1"/>
      <c r="OH867" s="1"/>
      <c r="OI867" s="1"/>
      <c r="OJ867" s="1"/>
      <c r="OK867" s="1"/>
      <c r="OL867" s="1"/>
      <c r="OM867" s="1"/>
      <c r="ON867" s="1"/>
      <c r="OO867" s="1"/>
      <c r="OP867" s="1"/>
      <c r="OQ867" s="1"/>
      <c r="OR867" s="1"/>
      <c r="OS867" s="1"/>
      <c r="OT867" s="1"/>
      <c r="OU867" s="1"/>
      <c r="OV867" s="1"/>
      <c r="OW867" s="1"/>
      <c r="OX867" s="1"/>
      <c r="OY867" s="1"/>
      <c r="OZ867" s="1"/>
      <c r="PA867" s="1"/>
      <c r="PB867" s="1"/>
      <c r="PC867" s="1"/>
      <c r="PD867" s="1"/>
      <c r="PE867" s="1"/>
      <c r="PF867" s="1"/>
      <c r="PG867" s="1"/>
      <c r="PH867" s="1"/>
      <c r="PI867" s="1"/>
      <c r="PJ867" s="1"/>
      <c r="PK867" s="1"/>
      <c r="PL867" s="1"/>
      <c r="PM867" s="1"/>
      <c r="PN867" s="1"/>
      <c r="PO867" s="1"/>
      <c r="PP867" s="1"/>
      <c r="PQ867" s="1"/>
      <c r="PR867" s="1"/>
      <c r="PS867" s="1"/>
      <c r="PT867" s="1"/>
      <c r="PU867" s="1"/>
      <c r="PV867" s="1"/>
      <c r="PW867" s="1"/>
      <c r="PX867" s="1"/>
      <c r="PY867" s="1"/>
      <c r="PZ867" s="1"/>
      <c r="QA867" s="1"/>
      <c r="QB867" s="1"/>
      <c r="QC867" s="1"/>
      <c r="QD867" s="1"/>
      <c r="QE867" s="1"/>
      <c r="QF867" s="1"/>
      <c r="QG867" s="1"/>
      <c r="QH867" s="1"/>
      <c r="QI867" s="1"/>
      <c r="QJ867" s="1"/>
      <c r="QK867" s="1"/>
      <c r="QL867" s="1"/>
      <c r="QM867" s="1"/>
      <c r="QN867" s="1"/>
      <c r="QO867" s="1"/>
      <c r="QP867" s="1"/>
      <c r="QQ867" s="1"/>
      <c r="QR867" s="1"/>
      <c r="QS867" s="1"/>
      <c r="QT867" s="1"/>
      <c r="QU867" s="1"/>
      <c r="QV867" s="1"/>
      <c r="QW867" s="1"/>
      <c r="QX867" s="1"/>
      <c r="QY867" s="1"/>
      <c r="QZ867" s="1"/>
      <c r="RA867" s="1"/>
      <c r="RB867" s="1"/>
      <c r="RC867" s="1"/>
      <c r="RD867" s="1"/>
      <c r="RE867" s="1"/>
      <c r="RF867" s="1"/>
      <c r="RG867" s="1"/>
      <c r="RH867" s="1"/>
      <c r="RI867" s="1"/>
      <c r="RJ867" s="1"/>
      <c r="RK867" s="1"/>
      <c r="RL867" s="1"/>
      <c r="RM867" s="1"/>
      <c r="RN867" s="1"/>
      <c r="RO867" s="1"/>
      <c r="RP867" s="1"/>
      <c r="RQ867" s="1"/>
      <c r="RR867" s="1"/>
      <c r="RS867" s="1"/>
      <c r="RT867" s="1"/>
      <c r="RU867" s="1"/>
      <c r="RV867" s="1"/>
      <c r="RW867" s="1"/>
      <c r="RX867" s="1"/>
      <c r="RY867" s="1"/>
      <c r="RZ867" s="1"/>
      <c r="SA867" s="1"/>
      <c r="SB867" s="1"/>
      <c r="SC867" s="1"/>
      <c r="SD867" s="1"/>
      <c r="SE867" s="1"/>
      <c r="SF867" s="1"/>
      <c r="SG867" s="1"/>
      <c r="SH867" s="1"/>
      <c r="SI867" s="1"/>
      <c r="SJ867" s="1"/>
      <c r="SK867" s="1"/>
      <c r="SL867" s="1"/>
      <c r="SM867" s="1"/>
      <c r="SN867" s="1"/>
      <c r="SO867" s="1"/>
      <c r="SP867" s="1"/>
      <c r="SQ867" s="1"/>
      <c r="SR867" s="1"/>
      <c r="SS867" s="1"/>
      <c r="ST867" s="1"/>
      <c r="SU867" s="1"/>
      <c r="SV867" s="1"/>
      <c r="SW867" s="1"/>
      <c r="SX867" s="1"/>
      <c r="SY867" s="1"/>
      <c r="SZ867" s="1"/>
      <c r="TA867" s="1"/>
      <c r="TB867" s="1"/>
      <c r="TC867" s="1"/>
      <c r="TD867" s="1"/>
      <c r="TE867" s="1"/>
      <c r="TF867" s="1"/>
      <c r="TG867" s="1"/>
      <c r="TH867" s="1"/>
      <c r="TI867" s="1"/>
      <c r="TJ867" s="1"/>
      <c r="TK867" s="1"/>
      <c r="TL867" s="1"/>
      <c r="TM867" s="1"/>
      <c r="TN867" s="1"/>
      <c r="TO867" s="1"/>
      <c r="TP867" s="1"/>
      <c r="TQ867" s="1"/>
      <c r="TR867" s="1"/>
      <c r="TS867" s="1"/>
      <c r="TT867" s="1"/>
      <c r="TU867" s="1"/>
      <c r="TV867" s="1"/>
      <c r="TW867" s="1"/>
      <c r="TX867" s="1"/>
      <c r="TY867" s="1"/>
      <c r="TZ867" s="1"/>
      <c r="UA867" s="1"/>
      <c r="UB867" s="1"/>
      <c r="UC867" s="1"/>
      <c r="UD867" s="1"/>
      <c r="UE867" s="1"/>
      <c r="UF867" s="1"/>
      <c r="UG867" s="1"/>
      <c r="UH867" s="1"/>
      <c r="UI867" s="1"/>
      <c r="UJ867" s="1"/>
      <c r="UK867" s="1"/>
      <c r="UL867" s="1"/>
      <c r="UM867" s="1"/>
      <c r="UN867" s="1"/>
      <c r="UO867" s="1"/>
      <c r="UP867" s="1"/>
      <c r="UQ867" s="1"/>
      <c r="UR867" s="1"/>
      <c r="US867" s="1"/>
      <c r="UT867" s="1"/>
      <c r="UU867" s="1"/>
      <c r="UV867" s="1"/>
      <c r="UW867" s="1"/>
      <c r="UX867" s="1"/>
      <c r="UY867" s="1"/>
      <c r="UZ867" s="1"/>
      <c r="VA867" s="1"/>
      <c r="VB867" s="1"/>
      <c r="VC867" s="1"/>
      <c r="VD867" s="1"/>
      <c r="VE867" s="1"/>
      <c r="VF867" s="1"/>
      <c r="VG867" s="1"/>
      <c r="VH867" s="1"/>
      <c r="VI867" s="1"/>
      <c r="VJ867" s="1"/>
      <c r="VK867" s="1"/>
      <c r="VL867" s="1"/>
      <c r="VM867" s="1"/>
      <c r="VN867" s="1"/>
      <c r="VO867" s="1"/>
      <c r="VP867" s="1"/>
      <c r="VQ867" s="1"/>
      <c r="VR867" s="1"/>
      <c r="VS867" s="1"/>
      <c r="VT867" s="1"/>
      <c r="VU867" s="1"/>
      <c r="VV867" s="1"/>
      <c r="VW867" s="1"/>
      <c r="VX867" s="1"/>
      <c r="VY867" s="1"/>
      <c r="VZ867" s="1"/>
      <c r="WA867" s="1"/>
      <c r="WB867" s="1"/>
      <c r="WC867" s="1"/>
      <c r="WD867" s="1"/>
      <c r="WE867" s="1"/>
      <c r="WF867" s="1"/>
      <c r="WG867" s="1"/>
      <c r="WH867" s="1"/>
      <c r="WI867" s="1"/>
      <c r="WJ867" s="1"/>
      <c r="WK867" s="1"/>
      <c r="WL867" s="1"/>
      <c r="WM867" s="1"/>
      <c r="WN867" s="1"/>
      <c r="WO867" s="1"/>
      <c r="WP867" s="1"/>
      <c r="WQ867" s="1"/>
      <c r="WR867" s="1"/>
      <c r="WS867" s="1"/>
      <c r="WT867" s="1"/>
      <c r="WU867" s="1"/>
      <c r="WV867" s="1"/>
      <c r="WW867" s="1"/>
      <c r="WX867" s="1"/>
      <c r="WY867" s="1"/>
      <c r="WZ867" s="1"/>
      <c r="XA867" s="1"/>
      <c r="XB867" s="1"/>
      <c r="XC867" s="1"/>
      <c r="XD867" s="1"/>
      <c r="XE867" s="1"/>
      <c r="XF867" s="1"/>
      <c r="XG867" s="1"/>
      <c r="XH867" s="1"/>
      <c r="XI867" s="1"/>
      <c r="XJ867" s="1"/>
      <c r="XK867" s="1"/>
      <c r="XL867" s="1"/>
      <c r="XM867" s="1"/>
      <c r="XN867" s="1"/>
      <c r="XO867" s="1"/>
      <c r="XP867" s="1"/>
      <c r="XQ867" s="1"/>
      <c r="XR867" s="1"/>
      <c r="XS867" s="1"/>
      <c r="XT867" s="1"/>
      <c r="XU867" s="1"/>
      <c r="XV867" s="1"/>
      <c r="XW867" s="1"/>
      <c r="XX867" s="1"/>
      <c r="XY867" s="1"/>
      <c r="XZ867" s="1"/>
      <c r="YA867" s="1"/>
      <c r="YB867" s="1"/>
      <c r="YC867" s="1"/>
      <c r="YD867" s="1"/>
      <c r="YE867" s="1"/>
      <c r="YF867" s="1"/>
      <c r="YG867" s="1"/>
      <c r="YH867" s="1"/>
      <c r="YI867" s="1"/>
      <c r="YJ867" s="1"/>
      <c r="YK867" s="1"/>
      <c r="YL867" s="1"/>
      <c r="YM867" s="1"/>
      <c r="YN867" s="1"/>
      <c r="YO867" s="1"/>
      <c r="YP867" s="1"/>
      <c r="YQ867" s="1"/>
      <c r="YR867" s="1"/>
      <c r="YS867" s="1"/>
      <c r="YT867" s="1"/>
      <c r="YU867" s="1"/>
      <c r="YV867" s="1"/>
      <c r="YW867" s="1"/>
      <c r="YX867" s="1"/>
      <c r="YY867" s="1"/>
      <c r="YZ867" s="1"/>
      <c r="ZA867" s="1"/>
      <c r="ZB867" s="1"/>
      <c r="ZC867" s="1"/>
      <c r="ZD867" s="1"/>
      <c r="ZE867" s="1"/>
      <c r="ZF867" s="1"/>
      <c r="ZG867" s="1"/>
      <c r="ZH867" s="1"/>
      <c r="ZI867" s="1"/>
      <c r="ZJ867" s="1"/>
      <c r="ZK867" s="1"/>
      <c r="ZL867" s="1"/>
      <c r="ZM867" s="1"/>
      <c r="ZN867" s="1"/>
      <c r="ZO867" s="1"/>
      <c r="ZP867" s="1"/>
      <c r="ZQ867" s="1"/>
      <c r="ZR867" s="1"/>
      <c r="ZS867" s="1"/>
      <c r="ZT867" s="1"/>
      <c r="ZU867" s="1"/>
      <c r="ZV867" s="1"/>
      <c r="ZW867" s="1"/>
      <c r="ZX867" s="1"/>
      <c r="ZY867" s="1"/>
      <c r="ZZ867" s="1"/>
      <c r="AAA867" s="1"/>
      <c r="AAB867" s="1"/>
      <c r="AAC867" s="1"/>
      <c r="AAD867" s="1"/>
      <c r="AAE867" s="1"/>
      <c r="AAF867" s="1"/>
      <c r="AAG867" s="1"/>
      <c r="AAH867" s="1"/>
      <c r="AAI867" s="1"/>
      <c r="AAJ867" s="1"/>
      <c r="AAK867" s="1"/>
      <c r="AAL867" s="1"/>
      <c r="AAM867" s="1"/>
      <c r="AAN867" s="1"/>
      <c r="AAO867" s="1"/>
      <c r="AAP867" s="1"/>
      <c r="AAQ867" s="1"/>
      <c r="AAR867" s="1"/>
      <c r="AAS867" s="1"/>
      <c r="AAT867" s="1"/>
      <c r="AAU867" s="1"/>
      <c r="AAV867" s="1"/>
      <c r="AAW867" s="1"/>
      <c r="AAX867" s="1"/>
      <c r="AAY867" s="1"/>
      <c r="AAZ867" s="1"/>
      <c r="ABA867" s="1"/>
      <c r="ABB867" s="1"/>
      <c r="ABC867" s="1"/>
      <c r="ABD867" s="1"/>
      <c r="ABE867" s="1"/>
      <c r="ABF867" s="1"/>
      <c r="ABG867" s="1"/>
      <c r="ABH867" s="1"/>
      <c r="ABI867" s="1"/>
      <c r="ABJ867" s="1"/>
      <c r="ABK867" s="1"/>
      <c r="ABL867" s="1"/>
      <c r="ABM867" s="1"/>
      <c r="ABN867" s="1"/>
      <c r="ABO867" s="1"/>
      <c r="ABP867" s="1"/>
      <c r="ABQ867" s="1"/>
      <c r="ABR867" s="1"/>
      <c r="ABS867" s="1"/>
      <c r="ABT867" s="1"/>
      <c r="ABU867" s="1"/>
      <c r="ABV867" s="1"/>
      <c r="ABW867" s="1"/>
      <c r="ABX867" s="1"/>
      <c r="ABY867" s="1"/>
      <c r="ABZ867" s="1"/>
      <c r="ACA867" s="1"/>
      <c r="ACB867" s="1"/>
      <c r="ACC867" s="1"/>
      <c r="ACD867" s="1"/>
      <c r="ACE867" s="1"/>
      <c r="ACF867" s="1"/>
      <c r="ACG867" s="1"/>
      <c r="ACH867" s="1"/>
      <c r="ACI867" s="1"/>
      <c r="ACJ867" s="1"/>
      <c r="ACK867" s="1"/>
      <c r="ACL867" s="1"/>
      <c r="ACM867" s="1"/>
      <c r="ACN867" s="1"/>
      <c r="ACO867" s="1"/>
      <c r="ACP867" s="1"/>
      <c r="ACQ867" s="1"/>
      <c r="ACR867" s="1"/>
      <c r="ACS867" s="1"/>
      <c r="ACT867" s="1"/>
      <c r="ACU867" s="1"/>
      <c r="ACV867" s="1"/>
      <c r="ACW867" s="1"/>
      <c r="ACX867" s="1"/>
      <c r="ACY867" s="1"/>
      <c r="ACZ867" s="1"/>
      <c r="ADA867" s="1"/>
      <c r="ADB867" s="1"/>
      <c r="ADC867" s="1"/>
      <c r="ADD867" s="1"/>
      <c r="ADE867" s="1"/>
      <c r="ADF867" s="1"/>
      <c r="ADG867" s="1"/>
      <c r="ADH867" s="1"/>
      <c r="ADI867" s="1"/>
      <c r="ADJ867" s="1"/>
      <c r="ADK867" s="1"/>
      <c r="ADL867" s="1"/>
      <c r="ADM867" s="1"/>
      <c r="ADN867" s="1"/>
      <c r="ADO867" s="1"/>
      <c r="ADP867" s="1"/>
      <c r="ADQ867" s="1"/>
      <c r="ADR867" s="1"/>
      <c r="ADS867" s="1"/>
      <c r="ADT867" s="1"/>
      <c r="ADU867" s="1"/>
      <c r="ADV867" s="1"/>
      <c r="ADW867" s="1"/>
      <c r="ADX867" s="1"/>
      <c r="ADY867" s="1"/>
      <c r="ADZ867" s="1"/>
      <c r="AEA867" s="1"/>
      <c r="AEB867" s="1"/>
      <c r="AEC867" s="1"/>
      <c r="AED867" s="1"/>
      <c r="AEE867" s="1"/>
      <c r="AEF867" s="1"/>
      <c r="AEG867" s="1"/>
      <c r="AEH867" s="1"/>
      <c r="AEI867" s="1"/>
      <c r="AEJ867" s="1"/>
      <c r="AEK867" s="1"/>
      <c r="AEL867" s="1"/>
      <c r="AEM867" s="1"/>
      <c r="AEN867" s="1"/>
      <c r="AEO867" s="1"/>
      <c r="AEP867" s="1"/>
      <c r="AEQ867" s="1"/>
      <c r="AER867" s="1"/>
      <c r="AES867" s="1"/>
      <c r="AET867" s="1"/>
      <c r="AEU867" s="1"/>
      <c r="AEV867" s="1"/>
      <c r="AEW867" s="1"/>
      <c r="AEX867" s="1"/>
      <c r="AEY867" s="1"/>
      <c r="AEZ867" s="1"/>
      <c r="AFA867" s="1"/>
      <c r="AFB867" s="1"/>
      <c r="AFC867" s="1"/>
      <c r="AFD867" s="1"/>
      <c r="AFE867" s="1"/>
      <c r="AFF867" s="1"/>
      <c r="AFG867" s="1"/>
      <c r="AFH867" s="1"/>
      <c r="AFI867" s="1"/>
      <c r="AFJ867" s="1"/>
      <c r="AFK867" s="1"/>
      <c r="AFL867" s="1"/>
      <c r="AFM867" s="1"/>
      <c r="AFN867" s="1"/>
      <c r="AFO867" s="1"/>
      <c r="AFP867" s="1"/>
      <c r="AFQ867" s="1"/>
      <c r="AFR867" s="1"/>
      <c r="AFS867" s="1"/>
      <c r="AFT867" s="1"/>
      <c r="AFU867" s="1"/>
      <c r="AFV867" s="1"/>
      <c r="AFW867" s="1"/>
      <c r="AFX867" s="1"/>
      <c r="AFY867" s="1"/>
      <c r="AFZ867" s="1"/>
      <c r="AGA867" s="1"/>
      <c r="AGB867" s="1"/>
      <c r="AGC867" s="1"/>
      <c r="AGD867" s="1"/>
      <c r="AGE867" s="1"/>
      <c r="AGF867" s="1"/>
      <c r="AGG867" s="1"/>
      <c r="AGH867" s="1"/>
      <c r="AGI867" s="1"/>
      <c r="AGJ867" s="1"/>
      <c r="AGK867" s="1"/>
      <c r="AGL867" s="1"/>
      <c r="AGM867" s="1"/>
      <c r="AGN867" s="1"/>
      <c r="AGO867" s="1"/>
      <c r="AGP867" s="1"/>
      <c r="AGQ867" s="1"/>
      <c r="AGR867" s="1"/>
      <c r="AGS867" s="1"/>
      <c r="AGT867" s="1"/>
      <c r="AGU867" s="1"/>
      <c r="AGV867" s="1"/>
      <c r="AGW867" s="1"/>
      <c r="AGX867" s="1"/>
      <c r="AGY867" s="1"/>
      <c r="AGZ867" s="1"/>
      <c r="AHA867" s="1"/>
      <c r="AHB867" s="1"/>
      <c r="AHC867" s="1"/>
      <c r="AHD867" s="1"/>
      <c r="AHE867" s="1"/>
      <c r="AHF867" s="1"/>
      <c r="AHG867" s="1"/>
      <c r="AHH867" s="1"/>
      <c r="AHI867" s="1"/>
      <c r="AHJ867" s="1"/>
      <c r="AHK867" s="1"/>
      <c r="AHL867" s="1"/>
      <c r="AHM867" s="1"/>
      <c r="AHN867" s="1"/>
      <c r="AHO867" s="1"/>
      <c r="AHP867" s="1"/>
      <c r="AHQ867" s="1"/>
      <c r="AHR867" s="1"/>
      <c r="AHS867" s="1"/>
      <c r="AHT867" s="1"/>
      <c r="AHU867" s="1"/>
      <c r="AHV867" s="1"/>
      <c r="AHW867" s="1"/>
      <c r="AHX867" s="1"/>
      <c r="AHY867" s="1"/>
      <c r="AHZ867" s="1"/>
      <c r="AIA867" s="1"/>
      <c r="AIB867" s="1"/>
      <c r="AIC867" s="1"/>
      <c r="AID867" s="1"/>
      <c r="AIE867" s="1"/>
      <c r="AIF867" s="1"/>
      <c r="AIG867" s="1"/>
      <c r="AIH867" s="1"/>
      <c r="AII867" s="1"/>
      <c r="AIJ867" s="1"/>
      <c r="AIK867" s="1"/>
      <c r="AIL867" s="1"/>
      <c r="AIM867" s="1"/>
      <c r="AIN867" s="1"/>
      <c r="AIO867" s="1"/>
      <c r="AIP867" s="1"/>
      <c r="AIQ867" s="1"/>
      <c r="AIR867" s="1"/>
      <c r="AIS867" s="1"/>
      <c r="AIT867" s="1"/>
      <c r="AIU867" s="1"/>
      <c r="AIV867" s="1"/>
      <c r="AIW867" s="1"/>
      <c r="AIX867" s="1"/>
      <c r="AIY867" s="1"/>
      <c r="AIZ867" s="1"/>
      <c r="AJA867" s="1"/>
      <c r="AJB867" s="1"/>
      <c r="AJC867" s="1"/>
      <c r="AJD867" s="1"/>
      <c r="AJE867" s="1"/>
      <c r="AJF867" s="1"/>
      <c r="AJG867" s="1"/>
      <c r="AJH867" s="1"/>
      <c r="AJI867" s="1"/>
      <c r="AJJ867" s="1"/>
      <c r="AJK867" s="1"/>
      <c r="AJL867" s="1"/>
      <c r="AJM867" s="1"/>
      <c r="AJN867" s="1"/>
      <c r="AJO867" s="1"/>
      <c r="AJP867" s="1"/>
      <c r="AJQ867" s="1"/>
      <c r="AJR867" s="1"/>
      <c r="AJS867" s="1"/>
      <c r="AJT867" s="1"/>
      <c r="AJU867" s="1"/>
      <c r="AJV867" s="1"/>
      <c r="AJW867" s="1"/>
      <c r="AJX867" s="1"/>
      <c r="AJY867" s="1"/>
      <c r="AJZ867" s="1"/>
      <c r="AKA867" s="1"/>
      <c r="AKB867" s="1"/>
      <c r="AKC867" s="1"/>
      <c r="AKD867" s="1"/>
      <c r="AKE867" s="1"/>
      <c r="AKF867" s="1"/>
      <c r="AKG867" s="1"/>
      <c r="AKH867" s="1"/>
      <c r="AKI867" s="1"/>
      <c r="AKJ867" s="1"/>
      <c r="AKK867" s="1"/>
      <c r="AKL867" s="1"/>
      <c r="AKM867" s="1"/>
      <c r="AKN867" s="1"/>
      <c r="AKO867" s="1"/>
      <c r="AKP867" s="1"/>
      <c r="AKQ867" s="1"/>
      <c r="AKR867" s="1"/>
      <c r="AKS867" s="1"/>
      <c r="AKT867" s="1"/>
      <c r="AKU867" s="1"/>
      <c r="AKV867" s="1"/>
      <c r="AKW867" s="1"/>
      <c r="AKX867" s="1"/>
      <c r="AKY867" s="1"/>
      <c r="AKZ867" s="1"/>
      <c r="ALA867" s="1"/>
      <c r="ALB867" s="1"/>
      <c r="ALC867" s="1"/>
      <c r="ALD867" s="1"/>
      <c r="ALE867" s="1"/>
      <c r="ALF867" s="1"/>
      <c r="ALG867" s="1"/>
      <c r="ALH867" s="1"/>
      <c r="ALI867" s="1"/>
      <c r="ALJ867" s="1"/>
      <c r="ALK867" s="1"/>
      <c r="ALL867" s="1"/>
      <c r="ALM867" s="1"/>
      <c r="ALN867" s="1"/>
      <c r="ALO867" s="1"/>
      <c r="ALP867" s="1"/>
      <c r="ALQ867" s="1"/>
      <c r="ALR867" s="1"/>
      <c r="ALS867" s="1"/>
      <c r="ALT867" s="1"/>
      <c r="ALU867" s="1"/>
      <c r="ALV867" s="1"/>
      <c r="ALW867" s="1"/>
      <c r="ALX867" s="1"/>
      <c r="ALY867" s="1"/>
      <c r="ALZ867" s="1"/>
      <c r="AMA867" s="1"/>
      <c r="AMB867" s="1"/>
      <c r="AMC867" s="1"/>
      <c r="AMD867" s="1"/>
      <c r="AME867" s="1"/>
      <c r="AMF867" s="1"/>
      <c r="AMG867" s="1"/>
      <c r="AMH867" s="1"/>
      <c r="AMI867" s="1"/>
      <c r="AMJ867" s="1"/>
      <c r="AMK867" s="1"/>
      <c r="AML867" s="1"/>
      <c r="AMM867" s="1"/>
      <c r="AMN867" s="1"/>
      <c r="AMO867" s="1"/>
      <c r="AMP867" s="1"/>
      <c r="AMQ867" s="1"/>
      <c r="AMR867" s="1"/>
      <c r="AMS867" s="1"/>
      <c r="AMT867" s="1"/>
      <c r="AMU867" s="1"/>
      <c r="AMV867" s="1"/>
      <c r="AMW867" s="1"/>
      <c r="AMX867" s="1"/>
      <c r="AMY867" s="1"/>
      <c r="AMZ867" s="1"/>
      <c r="ANA867" s="1"/>
      <c r="ANB867" s="1"/>
      <c r="ANC867" s="1"/>
      <c r="AND867" s="1"/>
      <c r="ANE867" s="1"/>
      <c r="ANF867" s="1"/>
      <c r="ANG867" s="1"/>
      <c r="ANH867" s="1"/>
      <c r="ANI867" s="1"/>
      <c r="ANJ867" s="1"/>
      <c r="ANK867" s="1"/>
      <c r="ANL867" s="1"/>
      <c r="ANM867" s="1"/>
      <c r="ANN867" s="1"/>
      <c r="ANO867" s="1"/>
      <c r="ANP867" s="1"/>
      <c r="ANQ867" s="1"/>
      <c r="ANR867" s="1"/>
      <c r="ANS867" s="1"/>
      <c r="ANT867" s="1"/>
      <c r="ANU867" s="1"/>
      <c r="ANV867" s="1"/>
      <c r="ANW867" s="1"/>
      <c r="ANX867" s="1"/>
      <c r="ANY867" s="1"/>
      <c r="ANZ867" s="1"/>
      <c r="AOA867" s="1"/>
      <c r="AOB867" s="1"/>
      <c r="AOC867" s="1"/>
      <c r="AOD867" s="1"/>
      <c r="AOE867" s="1"/>
      <c r="AOF867" s="1"/>
      <c r="AOG867" s="1"/>
      <c r="AOH867" s="1"/>
      <c r="AOI867" s="1"/>
      <c r="AOJ867" s="1"/>
      <c r="AOK867" s="1"/>
      <c r="AOL867" s="1"/>
      <c r="AOM867" s="1"/>
      <c r="AON867" s="1"/>
      <c r="AOO867" s="1"/>
      <c r="AOP867" s="1"/>
      <c r="AOQ867" s="1"/>
      <c r="AOR867" s="1"/>
      <c r="AOS867" s="1"/>
      <c r="AOT867" s="1"/>
      <c r="AOU867" s="1"/>
      <c r="AOV867" s="1"/>
      <c r="AOW867" s="1"/>
      <c r="AOX867" s="1"/>
      <c r="AOY867" s="1"/>
      <c r="AOZ867" s="1"/>
      <c r="APA867" s="1"/>
      <c r="APB867" s="1"/>
      <c r="APC867" s="1"/>
      <c r="APD867" s="1"/>
      <c r="APE867" s="1"/>
      <c r="APF867" s="1"/>
      <c r="APG867" s="1"/>
      <c r="APH867" s="1"/>
      <c r="API867" s="1"/>
      <c r="APJ867" s="1"/>
      <c r="APK867" s="1"/>
      <c r="APL867" s="1"/>
      <c r="APM867" s="1"/>
      <c r="APN867" s="1"/>
      <c r="APO867" s="1"/>
      <c r="APP867" s="1"/>
      <c r="APQ867" s="1"/>
      <c r="APR867" s="1"/>
      <c r="APS867" s="1"/>
      <c r="APT867" s="1"/>
      <c r="APU867" s="1"/>
      <c r="APV867" s="1"/>
      <c r="APW867" s="1"/>
      <c r="APX867" s="1"/>
      <c r="APY867" s="1"/>
      <c r="APZ867" s="1"/>
      <c r="AQA867" s="1"/>
      <c r="AQB867" s="1"/>
      <c r="AQC867" s="1"/>
      <c r="AQD867" s="1"/>
      <c r="AQE867" s="1"/>
      <c r="AQF867" s="1"/>
      <c r="AQG867" s="1"/>
      <c r="AQH867" s="1"/>
      <c r="AQI867" s="1"/>
      <c r="AQJ867" s="1"/>
      <c r="AQK867" s="1"/>
      <c r="AQL867" s="1"/>
      <c r="AQM867" s="1"/>
      <c r="AQN867" s="1"/>
      <c r="AQO867" s="1"/>
      <c r="AQP867" s="1"/>
      <c r="AQQ867" s="1"/>
      <c r="AQR867" s="1"/>
      <c r="AQS867" s="1"/>
      <c r="AQT867" s="1"/>
      <c r="AQU867" s="1"/>
      <c r="AQV867" s="1"/>
      <c r="AQW867" s="1"/>
      <c r="AQX867" s="1"/>
      <c r="AQY867" s="1"/>
      <c r="AQZ867" s="1"/>
      <c r="ARA867" s="1"/>
      <c r="ARB867" s="1"/>
      <c r="ARC867" s="1"/>
      <c r="ARD867" s="1"/>
      <c r="ARE867" s="1"/>
      <c r="ARF867" s="1"/>
      <c r="ARG867" s="1"/>
      <c r="ARH867" s="1"/>
      <c r="ARI867" s="1"/>
      <c r="ARJ867" s="1"/>
      <c r="ARK867" s="1"/>
      <c r="ARL867" s="1"/>
      <c r="ARM867" s="1"/>
      <c r="ARN867" s="1"/>
      <c r="ARO867" s="1"/>
      <c r="ARP867" s="1"/>
      <c r="ARQ867" s="1"/>
      <c r="ARR867" s="1"/>
      <c r="ARS867" s="1"/>
      <c r="ART867" s="1"/>
      <c r="ARU867" s="1"/>
      <c r="ARV867" s="1"/>
      <c r="ARW867" s="1"/>
      <c r="ARX867" s="1"/>
      <c r="ARY867" s="1"/>
      <c r="ARZ867" s="1"/>
      <c r="ASA867" s="1"/>
      <c r="ASB867" s="1"/>
      <c r="ASC867" s="1"/>
      <c r="ASD867" s="1"/>
      <c r="ASE867" s="1"/>
      <c r="ASF867" s="1"/>
      <c r="ASG867" s="1"/>
      <c r="ASH867" s="1"/>
      <c r="ASI867" s="1"/>
      <c r="ASJ867" s="1"/>
      <c r="ASK867" s="1"/>
      <c r="ASL867" s="1"/>
      <c r="ASM867" s="1"/>
      <c r="ASN867" s="1"/>
      <c r="ASO867" s="1"/>
      <c r="ASP867" s="1"/>
      <c r="ASQ867" s="1"/>
      <c r="ASR867" s="1"/>
      <c r="ASS867" s="1"/>
      <c r="AST867" s="1"/>
      <c r="ASU867" s="1"/>
      <c r="ASV867" s="1"/>
      <c r="ASW867" s="1"/>
      <c r="ASX867" s="1"/>
      <c r="ASY867" s="1"/>
      <c r="ASZ867" s="1"/>
      <c r="ATA867" s="1"/>
      <c r="ATB867" s="1"/>
      <c r="ATC867" s="1"/>
      <c r="ATD867" s="1"/>
      <c r="ATE867" s="1"/>
      <c r="ATF867" s="1"/>
      <c r="ATG867" s="1"/>
      <c r="ATH867" s="1"/>
      <c r="ATI867" s="1"/>
      <c r="ATJ867" s="1"/>
      <c r="ATK867" s="1"/>
      <c r="ATL867" s="1"/>
      <c r="ATM867" s="1"/>
      <c r="ATN867" s="1"/>
      <c r="ATO867" s="1"/>
      <c r="ATP867" s="1"/>
      <c r="ATQ867" s="1"/>
      <c r="ATR867" s="1"/>
      <c r="ATS867" s="1"/>
      <c r="ATT867" s="1"/>
      <c r="ATU867" s="1"/>
      <c r="ATV867" s="1"/>
      <c r="ATW867" s="1"/>
      <c r="ATX867" s="1"/>
      <c r="ATY867" s="1"/>
      <c r="ATZ867" s="1"/>
      <c r="AUA867" s="1"/>
      <c r="AUB867" s="1"/>
      <c r="AUC867" s="1"/>
      <c r="AUD867" s="1"/>
      <c r="AUE867" s="1"/>
      <c r="AUF867" s="1"/>
      <c r="AUG867" s="1"/>
      <c r="AUH867" s="1"/>
      <c r="AUI867" s="1"/>
      <c r="AUJ867" s="1"/>
      <c r="AUK867" s="1"/>
      <c r="AUL867" s="1"/>
      <c r="AUM867" s="1"/>
      <c r="AUN867" s="1"/>
      <c r="AUO867" s="1"/>
      <c r="AUP867" s="1"/>
      <c r="AUQ867" s="1"/>
      <c r="AUR867" s="1"/>
      <c r="AUS867" s="1"/>
      <c r="AUT867" s="1"/>
      <c r="AUU867" s="1"/>
      <c r="AUV867" s="1"/>
      <c r="AUW867" s="1"/>
      <c r="AUX867" s="1"/>
      <c r="AUY867" s="1"/>
      <c r="AUZ867" s="1"/>
      <c r="AVA867" s="1"/>
      <c r="AVB867" s="1"/>
      <c r="AVC867" s="1"/>
      <c r="AVD867" s="1"/>
      <c r="AVE867" s="1"/>
      <c r="AVF867" s="1"/>
      <c r="AVG867" s="1"/>
      <c r="AVH867" s="1"/>
      <c r="AVI867" s="1"/>
      <c r="AVJ867" s="1"/>
      <c r="AVK867" s="1"/>
      <c r="AVL867" s="1"/>
      <c r="AVM867" s="1"/>
      <c r="AVN867" s="1"/>
      <c r="AVO867" s="1"/>
      <c r="AVP867" s="1"/>
      <c r="AVQ867" s="1"/>
      <c r="AVR867" s="1"/>
      <c r="AVS867" s="1"/>
      <c r="AVT867" s="1"/>
      <c r="AVU867" s="1"/>
      <c r="AVV867" s="1"/>
      <c r="AVW867" s="1"/>
      <c r="AVX867" s="1"/>
      <c r="AVY867" s="1"/>
      <c r="AVZ867" s="1"/>
      <c r="AWA867" s="1"/>
      <c r="AWB867" s="1"/>
      <c r="AWC867" s="1"/>
      <c r="AWD867" s="1"/>
      <c r="AWE867" s="1"/>
      <c r="AWF867" s="1"/>
      <c r="AWG867" s="1"/>
      <c r="AWH867" s="1"/>
      <c r="AWI867" s="1"/>
      <c r="AWJ867" s="1"/>
      <c r="AWK867" s="1"/>
      <c r="AWL867" s="1"/>
      <c r="AWM867" s="1"/>
      <c r="AWN867" s="1"/>
      <c r="AWO867" s="1"/>
      <c r="AWP867" s="1"/>
      <c r="AWQ867" s="1"/>
      <c r="AWR867" s="1"/>
      <c r="AWS867" s="1"/>
      <c r="AWT867" s="1"/>
      <c r="AWU867" s="1"/>
      <c r="AWV867" s="1"/>
      <c r="AWW867" s="1"/>
      <c r="AWX867" s="1"/>
      <c r="AWY867" s="1"/>
      <c r="AWZ867" s="1"/>
      <c r="AXA867" s="1"/>
      <c r="AXB867" s="1"/>
      <c r="AXC867" s="1"/>
      <c r="AXD867" s="1"/>
      <c r="AXE867" s="1"/>
      <c r="AXF867" s="1"/>
      <c r="AXG867" s="1"/>
      <c r="AXH867" s="1"/>
      <c r="AXI867" s="1"/>
      <c r="AXJ867" s="1"/>
      <c r="AXK867" s="1"/>
      <c r="AXL867" s="1"/>
      <c r="AXM867" s="1"/>
      <c r="AXN867" s="1"/>
      <c r="AXO867" s="1"/>
      <c r="AXP867" s="1"/>
      <c r="AXQ867" s="1"/>
      <c r="AXR867" s="1"/>
      <c r="AXS867" s="1"/>
      <c r="AXT867" s="1"/>
      <c r="AXU867" s="1"/>
      <c r="AXV867" s="1"/>
      <c r="AXW867" s="1"/>
      <c r="AXX867" s="1"/>
      <c r="AXY867" s="1"/>
      <c r="AXZ867" s="1"/>
      <c r="AYA867" s="1"/>
      <c r="AYB867" s="1"/>
      <c r="AYC867" s="1"/>
      <c r="AYD867" s="1"/>
      <c r="AYE867" s="1"/>
      <c r="AYF867" s="1"/>
      <c r="AYG867" s="1"/>
      <c r="AYH867" s="1"/>
      <c r="AYI867" s="1"/>
      <c r="AYJ867" s="1"/>
      <c r="AYK867" s="1"/>
      <c r="AYL867" s="1"/>
      <c r="AYM867" s="1"/>
      <c r="AYN867" s="1"/>
      <c r="AYO867" s="1"/>
      <c r="AYP867" s="1"/>
      <c r="AYQ867" s="1"/>
      <c r="AYR867" s="1"/>
      <c r="AYS867" s="1"/>
      <c r="AYT867" s="1"/>
      <c r="AYU867" s="1"/>
      <c r="AYV867" s="1"/>
      <c r="AYW867" s="1"/>
      <c r="AYX867" s="1"/>
      <c r="AYY867" s="1"/>
      <c r="AYZ867" s="1"/>
      <c r="AZA867" s="1"/>
      <c r="AZB867" s="1"/>
      <c r="AZC867" s="1"/>
      <c r="AZD867" s="1"/>
      <c r="AZE867" s="1"/>
      <c r="AZF867" s="1"/>
      <c r="AZG867" s="1"/>
      <c r="AZH867" s="1"/>
      <c r="AZI867" s="1"/>
      <c r="AZJ867" s="1"/>
      <c r="AZK867" s="1"/>
      <c r="AZL867" s="1"/>
      <c r="AZM867" s="1"/>
      <c r="AZN867" s="1"/>
      <c r="AZO867" s="1"/>
      <c r="AZP867" s="1"/>
      <c r="AZQ867" s="1"/>
      <c r="AZR867" s="1"/>
      <c r="AZS867" s="1"/>
      <c r="AZT867" s="1"/>
      <c r="AZU867" s="1"/>
      <c r="AZV867" s="1"/>
      <c r="AZW867" s="1"/>
      <c r="AZX867" s="1"/>
      <c r="AZY867" s="1"/>
      <c r="AZZ867" s="1"/>
      <c r="BAA867" s="1"/>
      <c r="BAB867" s="1"/>
      <c r="BAC867" s="1"/>
      <c r="BAD867" s="1"/>
      <c r="BAE867" s="1"/>
      <c r="BAF867" s="1"/>
      <c r="BAG867" s="1"/>
      <c r="BAH867" s="1"/>
      <c r="BAI867" s="1"/>
      <c r="BAJ867" s="1"/>
      <c r="BAK867" s="1"/>
      <c r="BAL867" s="1"/>
      <c r="BAM867" s="1"/>
      <c r="BAN867" s="1"/>
      <c r="BAO867" s="1"/>
      <c r="BAP867" s="1"/>
      <c r="BAQ867" s="1"/>
      <c r="BAR867" s="1"/>
      <c r="BAS867" s="1"/>
      <c r="BAT867" s="1"/>
      <c r="BAU867" s="1"/>
      <c r="BAV867" s="1"/>
      <c r="BAW867" s="1"/>
      <c r="BAX867" s="1"/>
      <c r="BAY867" s="1"/>
      <c r="BAZ867" s="1"/>
      <c r="BBA867" s="1"/>
      <c r="BBB867" s="1"/>
      <c r="BBC867" s="1"/>
      <c r="BBD867" s="1"/>
      <c r="BBE867" s="1"/>
      <c r="BBF867" s="1"/>
      <c r="BBG867" s="1"/>
      <c r="BBH867" s="1"/>
      <c r="BBI867" s="1"/>
      <c r="BBJ867" s="1"/>
      <c r="BBK867" s="1"/>
      <c r="BBL867" s="1"/>
      <c r="BBM867" s="1"/>
      <c r="BBN867" s="1"/>
      <c r="BBO867" s="1"/>
      <c r="BBP867" s="1"/>
      <c r="BBQ867" s="1"/>
      <c r="BBR867" s="1"/>
      <c r="BBS867" s="1"/>
      <c r="BBT867" s="1"/>
      <c r="BBU867" s="1"/>
      <c r="BBV867" s="1"/>
      <c r="BBW867" s="1"/>
      <c r="BBX867" s="1"/>
      <c r="BBY867" s="1"/>
      <c r="BBZ867" s="1"/>
      <c r="BCA867" s="1"/>
      <c r="BCB867" s="1"/>
      <c r="BCC867" s="1"/>
      <c r="BCD867" s="1"/>
      <c r="BCE867" s="1"/>
      <c r="BCF867" s="1"/>
      <c r="BCG867" s="1"/>
      <c r="BCH867" s="1"/>
      <c r="BCI867" s="1"/>
      <c r="BCJ867" s="1"/>
      <c r="BCK867" s="1"/>
      <c r="BCL867" s="1"/>
      <c r="BCM867" s="1"/>
      <c r="BCN867" s="1"/>
      <c r="BCO867" s="1"/>
      <c r="BCP867" s="1"/>
      <c r="BCQ867" s="1"/>
      <c r="BCR867" s="1"/>
      <c r="BCS867" s="1"/>
      <c r="BCT867" s="1"/>
      <c r="BCU867" s="1"/>
      <c r="BCV867" s="1"/>
      <c r="BCW867" s="1"/>
      <c r="BCX867" s="1"/>
      <c r="BCY867" s="1"/>
      <c r="BCZ867" s="1"/>
      <c r="BDA867" s="1"/>
      <c r="BDB867" s="1"/>
      <c r="BDC867" s="1"/>
      <c r="BDD867" s="1"/>
      <c r="BDE867" s="1"/>
      <c r="BDF867" s="1"/>
      <c r="BDG867" s="1"/>
      <c r="BDH867" s="1"/>
      <c r="BDI867" s="1"/>
      <c r="BDJ867" s="1"/>
      <c r="BDK867" s="1"/>
      <c r="BDL867" s="1"/>
      <c r="BDM867" s="1"/>
      <c r="BDN867" s="1"/>
      <c r="BDO867" s="1"/>
      <c r="BDP867" s="1"/>
      <c r="BDQ867" s="1"/>
      <c r="BDR867" s="1"/>
      <c r="BDS867" s="1"/>
      <c r="BDT867" s="1"/>
      <c r="BDU867" s="1"/>
      <c r="BDV867" s="1"/>
      <c r="BDW867" s="1"/>
      <c r="BDX867" s="1"/>
      <c r="BDY867" s="1"/>
      <c r="BDZ867" s="1"/>
      <c r="BEA867" s="1"/>
      <c r="BEB867" s="1"/>
      <c r="BEC867" s="1"/>
      <c r="BED867" s="1"/>
      <c r="BEE867" s="1"/>
      <c r="BEF867" s="1"/>
      <c r="BEG867" s="1"/>
      <c r="BEH867" s="1"/>
      <c r="BEI867" s="1"/>
      <c r="BEJ867" s="1"/>
      <c r="BEK867" s="1"/>
      <c r="BEL867" s="1"/>
      <c r="BEM867" s="1"/>
      <c r="BEN867" s="1"/>
      <c r="BEO867" s="1"/>
      <c r="BEP867" s="1"/>
      <c r="BEQ867" s="1"/>
      <c r="BER867" s="1"/>
      <c r="BES867" s="1"/>
      <c r="BET867" s="1"/>
      <c r="BEU867" s="1"/>
      <c r="BEV867" s="1"/>
      <c r="BEW867" s="1"/>
      <c r="BEX867" s="1"/>
      <c r="BEY867" s="1"/>
      <c r="BEZ867" s="1"/>
      <c r="BFA867" s="1"/>
      <c r="BFB867" s="1"/>
      <c r="BFC867" s="1"/>
      <c r="BFD867" s="1"/>
      <c r="BFE867" s="1"/>
      <c r="BFF867" s="1"/>
      <c r="BFG867" s="1"/>
      <c r="BFH867" s="1"/>
      <c r="BFI867" s="1"/>
      <c r="BFJ867" s="1"/>
      <c r="BFK867" s="1"/>
      <c r="BFL867" s="1"/>
      <c r="BFM867" s="1"/>
      <c r="BFN867" s="1"/>
      <c r="BFO867" s="1"/>
      <c r="BFP867" s="1"/>
      <c r="BFQ867" s="1"/>
      <c r="BFR867" s="1"/>
      <c r="BFS867" s="1"/>
      <c r="BFT867" s="1"/>
      <c r="BFU867" s="1"/>
      <c r="BFV867" s="1"/>
      <c r="BFW867" s="1"/>
      <c r="BFX867" s="1"/>
      <c r="BFY867" s="1"/>
      <c r="BFZ867" s="1"/>
      <c r="BGA867" s="1"/>
      <c r="BGB867" s="1"/>
      <c r="BGC867" s="1"/>
      <c r="BGD867" s="1"/>
      <c r="BGE867" s="1"/>
      <c r="BGF867" s="1"/>
      <c r="BGG867" s="1"/>
      <c r="BGH867" s="1"/>
      <c r="BGI867" s="1"/>
      <c r="BGJ867" s="1"/>
      <c r="BGK867" s="1"/>
      <c r="BGL867" s="1"/>
      <c r="BGM867" s="1"/>
      <c r="BGN867" s="1"/>
      <c r="BGO867" s="1"/>
      <c r="BGP867" s="1"/>
      <c r="BGQ867" s="1"/>
      <c r="BGR867" s="1"/>
      <c r="BGS867" s="1"/>
      <c r="BGT867" s="1"/>
      <c r="BGU867" s="1"/>
      <c r="BGV867" s="1"/>
      <c r="BGW867" s="1"/>
      <c r="BGX867" s="1"/>
      <c r="BGY867" s="1"/>
      <c r="BGZ867" s="1"/>
      <c r="BHA867" s="1"/>
      <c r="BHB867" s="1"/>
      <c r="BHC867" s="1"/>
      <c r="BHD867" s="1"/>
      <c r="BHE867" s="1"/>
      <c r="BHF867" s="1"/>
      <c r="BHG867" s="1"/>
      <c r="BHH867" s="1"/>
      <c r="BHI867" s="1"/>
      <c r="BHJ867" s="1"/>
      <c r="BHK867" s="1"/>
      <c r="BHL867" s="1"/>
      <c r="BHM867" s="1"/>
      <c r="BHN867" s="1"/>
      <c r="BHO867" s="1"/>
      <c r="BHP867" s="1"/>
      <c r="BHQ867" s="1"/>
      <c r="BHR867" s="1"/>
      <c r="BHS867" s="1"/>
      <c r="BHT867" s="1"/>
      <c r="BHU867" s="1"/>
      <c r="BHV867" s="1"/>
      <c r="BHW867" s="1"/>
      <c r="BHX867" s="1"/>
      <c r="BHY867" s="1"/>
      <c r="BHZ867" s="1"/>
      <c r="BIA867" s="1"/>
      <c r="BIB867" s="1"/>
      <c r="BIC867" s="1"/>
      <c r="BID867" s="1"/>
      <c r="BIE867" s="1"/>
      <c r="BIF867" s="1"/>
      <c r="BIG867" s="1"/>
      <c r="BIH867" s="1"/>
      <c r="BII867" s="1"/>
      <c r="BIJ867" s="1"/>
      <c r="BIK867" s="1"/>
      <c r="BIL867" s="1"/>
      <c r="BIM867" s="1"/>
      <c r="BIN867" s="1"/>
      <c r="BIO867" s="1"/>
      <c r="BIP867" s="1"/>
      <c r="BIQ867" s="1"/>
      <c r="BIR867" s="1"/>
      <c r="BIS867" s="1"/>
      <c r="BIT867" s="1"/>
      <c r="BIU867" s="1"/>
      <c r="BIV867" s="1"/>
      <c r="BIW867" s="1"/>
      <c r="BIX867" s="1"/>
      <c r="BIY867" s="1"/>
      <c r="BIZ867" s="1"/>
      <c r="BJA867" s="1"/>
      <c r="BJB867" s="1"/>
      <c r="BJC867" s="1"/>
      <c r="BJD867" s="1"/>
      <c r="BJE867" s="1"/>
      <c r="BJF867" s="1"/>
      <c r="BJG867" s="1"/>
      <c r="BJH867" s="1"/>
      <c r="BJI867" s="1"/>
      <c r="BJJ867" s="1"/>
      <c r="BJK867" s="1"/>
      <c r="BJL867" s="1"/>
      <c r="BJM867" s="1"/>
      <c r="BJN867" s="1"/>
      <c r="BJO867" s="1"/>
      <c r="BJP867" s="1"/>
      <c r="BJQ867" s="1"/>
      <c r="BJR867" s="1"/>
      <c r="BJS867" s="1"/>
      <c r="BJT867" s="1"/>
      <c r="BJU867" s="1"/>
      <c r="BJV867" s="1"/>
      <c r="BJW867" s="1"/>
      <c r="BJX867" s="1"/>
      <c r="BJY867" s="1"/>
      <c r="BJZ867" s="1"/>
      <c r="BKA867" s="1"/>
      <c r="BKB867" s="1"/>
      <c r="BKC867" s="1"/>
      <c r="BKD867" s="1"/>
      <c r="BKE867" s="1"/>
      <c r="BKF867" s="1"/>
      <c r="BKG867" s="1"/>
      <c r="BKH867" s="1"/>
      <c r="BKI867" s="1"/>
      <c r="BKJ867" s="1"/>
      <c r="BKK867" s="1"/>
      <c r="BKL867" s="1"/>
      <c r="BKM867" s="1"/>
      <c r="BKN867" s="1"/>
      <c r="BKO867" s="1"/>
      <c r="BKP867" s="1"/>
      <c r="BKQ867" s="1"/>
      <c r="BKR867" s="1"/>
      <c r="BKS867" s="1"/>
      <c r="BKT867" s="1"/>
      <c r="BKU867" s="1"/>
      <c r="BKV867" s="1"/>
      <c r="BKW867" s="1"/>
      <c r="BKX867" s="1"/>
      <c r="BKY867" s="1"/>
      <c r="BKZ867" s="1"/>
      <c r="BLA867" s="1"/>
      <c r="BLB867" s="1"/>
      <c r="BLC867" s="1"/>
      <c r="BLD867" s="1"/>
      <c r="BLE867" s="1"/>
      <c r="BLF867" s="1"/>
      <c r="BLG867" s="1"/>
      <c r="BLH867" s="1"/>
      <c r="BLI867" s="1"/>
      <c r="BLJ867" s="1"/>
      <c r="BLK867" s="1"/>
      <c r="BLL867" s="1"/>
      <c r="BLM867" s="1"/>
      <c r="BLN867" s="1"/>
      <c r="BLO867" s="1"/>
      <c r="BLP867" s="1"/>
      <c r="BLQ867" s="1"/>
      <c r="BLR867" s="1"/>
      <c r="BLS867" s="1"/>
      <c r="BLT867" s="1"/>
      <c r="BLU867" s="1"/>
      <c r="BLV867" s="1"/>
      <c r="BLW867" s="1"/>
      <c r="BLX867" s="1"/>
      <c r="BLY867" s="1"/>
      <c r="BLZ867" s="1"/>
      <c r="BMA867" s="1"/>
      <c r="BMB867" s="1"/>
      <c r="BMC867" s="1"/>
      <c r="BMD867" s="1"/>
      <c r="BME867" s="1"/>
      <c r="BMF867" s="1"/>
      <c r="BMG867" s="1"/>
      <c r="BMH867" s="1"/>
      <c r="BMI867" s="1"/>
      <c r="BMJ867" s="1"/>
      <c r="BMK867" s="1"/>
      <c r="BML867" s="1"/>
      <c r="BMM867" s="1"/>
      <c r="BMN867" s="1"/>
      <c r="BMO867" s="1"/>
      <c r="BMP867" s="1"/>
      <c r="BMQ867" s="1"/>
      <c r="BMR867" s="1"/>
      <c r="BMS867" s="1"/>
      <c r="BMT867" s="1"/>
      <c r="BMU867" s="1"/>
      <c r="BMV867" s="1"/>
      <c r="BMW867" s="1"/>
      <c r="BMX867" s="1"/>
      <c r="BMY867" s="1"/>
      <c r="BMZ867" s="1"/>
      <c r="BNA867" s="1"/>
      <c r="BNB867" s="1"/>
      <c r="BNC867" s="1"/>
      <c r="BND867" s="1"/>
      <c r="BNE867" s="1"/>
      <c r="BNF867" s="1"/>
      <c r="BNG867" s="1"/>
      <c r="BNH867" s="1"/>
      <c r="BNI867" s="1"/>
      <c r="BNJ867" s="1"/>
      <c r="BNK867" s="1"/>
      <c r="BNL867" s="1"/>
      <c r="BNM867" s="1"/>
      <c r="BNN867" s="1"/>
      <c r="BNO867" s="1"/>
      <c r="BNP867" s="1"/>
      <c r="BNQ867" s="1"/>
      <c r="BNR867" s="1"/>
      <c r="BNS867" s="1"/>
      <c r="BNT867" s="1"/>
      <c r="BNU867" s="1"/>
      <c r="BNV867" s="1"/>
      <c r="BNW867" s="1"/>
      <c r="BNX867" s="1"/>
      <c r="BNY867" s="1"/>
      <c r="BNZ867" s="1"/>
      <c r="BOA867" s="1"/>
      <c r="BOB867" s="1"/>
      <c r="BOC867" s="1"/>
      <c r="BOD867" s="1"/>
      <c r="BOE867" s="1"/>
      <c r="BOF867" s="1"/>
      <c r="BOG867" s="1"/>
      <c r="BOH867" s="1"/>
      <c r="BOI867" s="1"/>
      <c r="BOJ867" s="1"/>
      <c r="BOK867" s="1"/>
      <c r="BOL867" s="1"/>
      <c r="BOM867" s="1"/>
      <c r="BON867" s="1"/>
      <c r="BOO867" s="1"/>
      <c r="BOP867" s="1"/>
      <c r="BOQ867" s="1"/>
      <c r="BOR867" s="1"/>
      <c r="BOS867" s="1"/>
      <c r="BOT867" s="1"/>
      <c r="BOU867" s="1"/>
      <c r="BOV867" s="1"/>
      <c r="BOW867" s="1"/>
      <c r="BOX867" s="1"/>
      <c r="BOY867" s="1"/>
      <c r="BOZ867" s="1"/>
      <c r="BPA867" s="1"/>
      <c r="BPB867" s="1"/>
      <c r="BPC867" s="1"/>
      <c r="BPD867" s="1"/>
      <c r="BPE867" s="1"/>
      <c r="BPF867" s="1"/>
      <c r="BPG867" s="1"/>
      <c r="BPH867" s="1"/>
      <c r="BPI867" s="1"/>
      <c r="BPJ867" s="1"/>
      <c r="BPK867" s="1"/>
      <c r="BPL867" s="1"/>
      <c r="BPM867" s="1"/>
      <c r="BPN867" s="1"/>
      <c r="BPO867" s="1"/>
      <c r="BPP867" s="1"/>
      <c r="BPQ867" s="1"/>
      <c r="BPR867" s="1"/>
      <c r="BPS867" s="1"/>
      <c r="BPT867" s="1"/>
      <c r="BPU867" s="1"/>
      <c r="BPV867" s="1"/>
      <c r="BPW867" s="1"/>
      <c r="BPX867" s="1"/>
      <c r="BPY867" s="1"/>
      <c r="BPZ867" s="1"/>
      <c r="BQA867" s="1"/>
      <c r="BQB867" s="1"/>
      <c r="BQC867" s="1"/>
      <c r="BQD867" s="1"/>
      <c r="BQE867" s="1"/>
      <c r="BQF867" s="1"/>
      <c r="BQG867" s="1"/>
      <c r="BQH867" s="1"/>
      <c r="BQI867" s="1"/>
      <c r="BQJ867" s="1"/>
      <c r="BQK867" s="1"/>
      <c r="BQL867" s="1"/>
      <c r="BQM867" s="1"/>
      <c r="BQN867" s="1"/>
      <c r="BQO867" s="1"/>
      <c r="BQP867" s="1"/>
      <c r="BQQ867" s="1"/>
      <c r="BQR867" s="1"/>
      <c r="BQS867" s="1"/>
      <c r="BQT867" s="1"/>
      <c r="BQU867" s="1"/>
      <c r="BQV867" s="1"/>
      <c r="BQW867" s="1"/>
      <c r="BQX867" s="1"/>
      <c r="BQY867" s="1"/>
      <c r="BQZ867" s="1"/>
      <c r="BRA867" s="1"/>
      <c r="BRB867" s="1"/>
      <c r="BRC867" s="1"/>
      <c r="BRD867" s="1"/>
      <c r="BRE867" s="1"/>
      <c r="BRF867" s="1"/>
      <c r="BRG867" s="1"/>
      <c r="BRH867" s="1"/>
      <c r="BRI867" s="1"/>
      <c r="BRJ867" s="1"/>
      <c r="BRK867" s="1"/>
      <c r="BRL867" s="1"/>
      <c r="BRM867" s="1"/>
      <c r="BRN867" s="1"/>
      <c r="BRO867" s="1"/>
      <c r="BRP867" s="1"/>
      <c r="BRQ867" s="1"/>
      <c r="BRR867" s="1"/>
      <c r="BRS867" s="1"/>
      <c r="BRT867" s="1"/>
      <c r="BRU867" s="1"/>
      <c r="BRV867" s="1"/>
      <c r="BRW867" s="1"/>
      <c r="BRX867" s="1"/>
      <c r="BRY867" s="1"/>
      <c r="BRZ867" s="1"/>
      <c r="BSA867" s="1"/>
      <c r="BSB867" s="1"/>
      <c r="BSC867" s="1"/>
      <c r="BSD867" s="1"/>
      <c r="BSE867" s="1"/>
      <c r="BSF867" s="1"/>
      <c r="BSG867" s="1"/>
      <c r="BSH867" s="1"/>
      <c r="BSI867" s="1"/>
      <c r="BSJ867" s="1"/>
      <c r="BSK867" s="1"/>
      <c r="BSL867" s="1"/>
      <c r="BSM867" s="1"/>
      <c r="BSN867" s="1"/>
      <c r="BSO867" s="1"/>
      <c r="BSP867" s="1"/>
      <c r="BSQ867" s="1"/>
      <c r="BSR867" s="1"/>
      <c r="BSS867" s="1"/>
      <c r="BST867" s="1"/>
      <c r="BSU867" s="1"/>
      <c r="BSV867" s="1"/>
      <c r="BSW867" s="1"/>
      <c r="BSX867" s="1"/>
      <c r="BSY867" s="1"/>
      <c r="BSZ867" s="1"/>
      <c r="BTA867" s="1"/>
      <c r="BTB867" s="1"/>
      <c r="BTC867" s="1"/>
      <c r="BTD867" s="1"/>
      <c r="BTE867" s="1"/>
      <c r="BTF867" s="1"/>
      <c r="BTG867" s="1"/>
      <c r="BTH867" s="1"/>
      <c r="BTI867" s="1"/>
      <c r="BTJ867" s="1"/>
      <c r="BTK867" s="1"/>
      <c r="BTL867" s="1"/>
      <c r="BTM867" s="1"/>
      <c r="BTN867" s="1"/>
      <c r="BTO867" s="1"/>
      <c r="BTP867" s="1"/>
      <c r="BTQ867" s="1"/>
      <c r="BTR867" s="1"/>
      <c r="BTS867" s="1"/>
      <c r="BTT867" s="1"/>
      <c r="BTU867" s="1"/>
      <c r="BTV867" s="1"/>
      <c r="BTW867" s="1"/>
      <c r="BTX867" s="1"/>
      <c r="BTY867" s="1"/>
      <c r="BTZ867" s="1"/>
      <c r="BUA867" s="1"/>
      <c r="BUB867" s="1"/>
      <c r="BUC867" s="1"/>
      <c r="BUD867" s="1"/>
      <c r="BUE867" s="1"/>
      <c r="BUF867" s="1"/>
      <c r="BUG867" s="1"/>
      <c r="BUH867" s="1"/>
      <c r="BUI867" s="1"/>
      <c r="BUJ867" s="1"/>
      <c r="BUK867" s="1"/>
      <c r="BUL867" s="1"/>
      <c r="BUM867" s="1"/>
      <c r="BUN867" s="1"/>
      <c r="BUO867" s="1"/>
      <c r="BUP867" s="1"/>
      <c r="BUQ867" s="1"/>
      <c r="BUR867" s="1"/>
      <c r="BUS867" s="1"/>
      <c r="BUT867" s="1"/>
      <c r="BUU867" s="1"/>
      <c r="BUV867" s="1"/>
      <c r="BUW867" s="1"/>
      <c r="BUX867" s="1"/>
      <c r="BUY867" s="1"/>
      <c r="BUZ867" s="1"/>
      <c r="BVA867" s="1"/>
      <c r="BVB867" s="1"/>
      <c r="BVC867" s="1"/>
      <c r="BVD867" s="1"/>
      <c r="BVE867" s="1"/>
      <c r="BVF867" s="1"/>
      <c r="BVG867" s="1"/>
      <c r="BVH867" s="1"/>
      <c r="BVI867" s="1"/>
      <c r="BVJ867" s="1"/>
      <c r="BVK867" s="1"/>
      <c r="BVL867" s="1"/>
      <c r="BVM867" s="1"/>
      <c r="BVN867" s="1"/>
      <c r="BVO867" s="1"/>
      <c r="BVP867" s="1"/>
      <c r="BVQ867" s="1"/>
      <c r="BVR867" s="1"/>
      <c r="BVS867" s="1"/>
      <c r="BVT867" s="1"/>
      <c r="BVU867" s="1"/>
      <c r="BVV867" s="1"/>
      <c r="BVW867" s="1"/>
      <c r="BVX867" s="1"/>
      <c r="BVY867" s="1"/>
      <c r="BVZ867" s="1"/>
      <c r="BWA867" s="1"/>
      <c r="BWB867" s="1"/>
      <c r="BWC867" s="1"/>
      <c r="BWD867" s="1"/>
      <c r="BWE867" s="1"/>
      <c r="BWF867" s="1"/>
      <c r="BWG867" s="1"/>
      <c r="BWH867" s="1"/>
      <c r="BWI867" s="1"/>
      <c r="BWJ867" s="1"/>
      <c r="BWK867" s="1"/>
      <c r="BWL867" s="1"/>
      <c r="BWM867" s="1"/>
      <c r="BWN867" s="1"/>
      <c r="BWO867" s="1"/>
      <c r="BWP867" s="1"/>
      <c r="BWQ867" s="1"/>
      <c r="BWR867" s="1"/>
      <c r="BWS867" s="1"/>
      <c r="BWT867" s="1"/>
      <c r="BWU867" s="1"/>
      <c r="BWV867" s="1"/>
      <c r="BWW867" s="1"/>
      <c r="BWX867" s="1"/>
      <c r="BWY867" s="1"/>
      <c r="BWZ867" s="1"/>
      <c r="BXA867" s="1"/>
      <c r="BXB867" s="1"/>
      <c r="BXC867" s="1"/>
      <c r="BXD867" s="1"/>
      <c r="BXE867" s="1"/>
      <c r="BXF867" s="1"/>
      <c r="BXG867" s="1"/>
      <c r="BXH867" s="1"/>
      <c r="BXI867" s="1"/>
      <c r="BXJ867" s="1"/>
      <c r="BXK867" s="1"/>
      <c r="BXL867" s="1"/>
      <c r="BXM867" s="1"/>
      <c r="BXN867" s="1"/>
      <c r="BXO867" s="1"/>
      <c r="BXP867" s="1"/>
      <c r="BXQ867" s="1"/>
      <c r="BXR867" s="1"/>
      <c r="BXS867" s="1"/>
      <c r="BXT867" s="1"/>
      <c r="BXU867" s="1"/>
      <c r="BXV867" s="1"/>
      <c r="BXW867" s="1"/>
      <c r="BXX867" s="1"/>
      <c r="BXY867" s="1"/>
      <c r="BXZ867" s="1"/>
      <c r="BYA867" s="1"/>
      <c r="BYB867" s="1"/>
      <c r="BYC867" s="1"/>
      <c r="BYD867" s="1"/>
      <c r="BYE867" s="1"/>
      <c r="BYF867" s="1"/>
      <c r="BYG867" s="1"/>
      <c r="BYH867" s="1"/>
      <c r="BYI867" s="1"/>
      <c r="BYJ867" s="1"/>
      <c r="BYK867" s="1"/>
      <c r="BYL867" s="1"/>
      <c r="BYM867" s="1"/>
      <c r="BYN867" s="1"/>
      <c r="BYO867" s="1"/>
      <c r="BYP867" s="1"/>
      <c r="BYQ867" s="1"/>
      <c r="BYR867" s="1"/>
      <c r="BYS867" s="1"/>
      <c r="BYT867" s="1"/>
      <c r="BYU867" s="1"/>
      <c r="BYV867" s="1"/>
      <c r="BYW867" s="1"/>
      <c r="BYX867" s="1"/>
      <c r="BYY867" s="1"/>
      <c r="BYZ867" s="1"/>
      <c r="BZA867" s="1"/>
      <c r="BZB867" s="1"/>
      <c r="BZC867" s="1"/>
      <c r="BZD867" s="1"/>
      <c r="BZE867" s="1"/>
      <c r="BZF867" s="1"/>
      <c r="BZG867" s="1"/>
      <c r="BZH867" s="1"/>
      <c r="BZI867" s="1"/>
      <c r="BZJ867" s="1"/>
      <c r="BZK867" s="1"/>
      <c r="BZL867" s="1"/>
      <c r="BZM867" s="1"/>
      <c r="BZN867" s="1"/>
      <c r="BZO867" s="1"/>
      <c r="BZP867" s="1"/>
      <c r="BZQ867" s="1"/>
      <c r="BZR867" s="1"/>
      <c r="BZS867" s="1"/>
      <c r="BZT867" s="1"/>
      <c r="BZU867" s="1"/>
      <c r="BZV867" s="1"/>
      <c r="BZW867" s="1"/>
      <c r="BZX867" s="1"/>
      <c r="BZY867" s="1"/>
      <c r="BZZ867" s="1"/>
      <c r="CAA867" s="1"/>
      <c r="CAB867" s="1"/>
      <c r="CAC867" s="1"/>
      <c r="CAD867" s="1"/>
      <c r="CAE867" s="1"/>
      <c r="CAF867" s="1"/>
      <c r="CAG867" s="1"/>
      <c r="CAH867" s="1"/>
      <c r="CAI867" s="1"/>
      <c r="CAJ867" s="1"/>
      <c r="CAK867" s="1"/>
      <c r="CAL867" s="1"/>
      <c r="CAM867" s="1"/>
      <c r="CAN867" s="1"/>
      <c r="CAO867" s="1"/>
      <c r="CAP867" s="1"/>
      <c r="CAQ867" s="1"/>
      <c r="CAR867" s="1"/>
      <c r="CAS867" s="1"/>
      <c r="CAT867" s="1"/>
      <c r="CAU867" s="1"/>
      <c r="CAV867" s="1"/>
      <c r="CAW867" s="1"/>
      <c r="CAX867" s="1"/>
      <c r="CAY867" s="1"/>
      <c r="CAZ867" s="1"/>
      <c r="CBA867" s="1"/>
      <c r="CBB867" s="1"/>
      <c r="CBC867" s="1"/>
      <c r="CBD867" s="1"/>
      <c r="CBE867" s="1"/>
      <c r="CBF867" s="1"/>
      <c r="CBG867" s="1"/>
      <c r="CBH867" s="1"/>
      <c r="CBI867" s="1"/>
      <c r="CBJ867" s="1"/>
      <c r="CBK867" s="1"/>
      <c r="CBL867" s="1"/>
      <c r="CBM867" s="1"/>
      <c r="CBN867" s="1"/>
      <c r="CBO867" s="1"/>
      <c r="CBP867" s="1"/>
      <c r="CBQ867" s="1"/>
      <c r="CBR867" s="1"/>
      <c r="CBS867" s="1"/>
      <c r="CBT867" s="1"/>
      <c r="CBU867" s="1"/>
      <c r="CBV867" s="1"/>
      <c r="CBW867" s="1"/>
      <c r="CBX867" s="1"/>
      <c r="CBY867" s="1"/>
      <c r="CBZ867" s="1"/>
      <c r="CCA867" s="1"/>
      <c r="CCB867" s="1"/>
      <c r="CCC867" s="1"/>
      <c r="CCD867" s="1"/>
      <c r="CCE867" s="1"/>
      <c r="CCF867" s="1"/>
      <c r="CCG867" s="1"/>
      <c r="CCH867" s="1"/>
      <c r="CCI867" s="1"/>
      <c r="CCJ867" s="1"/>
      <c r="CCK867" s="1"/>
      <c r="CCL867" s="1"/>
      <c r="CCM867" s="1"/>
      <c r="CCN867" s="1"/>
      <c r="CCO867" s="1"/>
      <c r="CCP867" s="1"/>
      <c r="CCQ867" s="1"/>
      <c r="CCR867" s="1"/>
      <c r="CCS867" s="1"/>
      <c r="CCT867" s="1"/>
      <c r="CCU867" s="1"/>
      <c r="CCV867" s="1"/>
      <c r="CCW867" s="1"/>
      <c r="CCX867" s="1"/>
      <c r="CCY867" s="1"/>
      <c r="CCZ867" s="1"/>
      <c r="CDA867" s="1"/>
      <c r="CDB867" s="1"/>
      <c r="CDC867" s="1"/>
      <c r="CDD867" s="1"/>
      <c r="CDE867" s="1"/>
      <c r="CDF867" s="1"/>
      <c r="CDG867" s="1"/>
      <c r="CDH867" s="1"/>
      <c r="CDI867" s="1"/>
      <c r="CDJ867" s="1"/>
      <c r="CDK867" s="1"/>
      <c r="CDL867" s="1"/>
      <c r="CDM867" s="1"/>
      <c r="CDN867" s="1"/>
      <c r="CDO867" s="1"/>
      <c r="CDP867" s="1"/>
      <c r="CDQ867" s="1"/>
      <c r="CDR867" s="1"/>
      <c r="CDS867" s="1"/>
      <c r="CDT867" s="1"/>
      <c r="CDU867" s="1"/>
      <c r="CDV867" s="1"/>
      <c r="CDW867" s="1"/>
      <c r="CDX867" s="1"/>
      <c r="CDY867" s="1"/>
      <c r="CDZ867" s="1"/>
      <c r="CEA867" s="1"/>
      <c r="CEB867" s="1"/>
      <c r="CEC867" s="1"/>
      <c r="CED867" s="1"/>
      <c r="CEE867" s="1"/>
      <c r="CEF867" s="1"/>
      <c r="CEG867" s="1"/>
      <c r="CEH867" s="1"/>
      <c r="CEI867" s="1"/>
      <c r="CEJ867" s="1"/>
      <c r="CEK867" s="1"/>
      <c r="CEL867" s="1"/>
      <c r="CEM867" s="1"/>
      <c r="CEN867" s="1"/>
      <c r="CEO867" s="1"/>
      <c r="CEP867" s="1"/>
      <c r="CEQ867" s="1"/>
      <c r="CER867" s="1"/>
      <c r="CES867" s="1"/>
      <c r="CET867" s="1"/>
      <c r="CEU867" s="1"/>
      <c r="CEV867" s="1"/>
      <c r="CEW867" s="1"/>
      <c r="CEX867" s="1"/>
      <c r="CEY867" s="1"/>
      <c r="CEZ867" s="1"/>
      <c r="CFA867" s="1"/>
      <c r="CFB867" s="1"/>
      <c r="CFC867" s="1"/>
      <c r="CFD867" s="1"/>
      <c r="CFE867" s="1"/>
      <c r="CFF867" s="1"/>
      <c r="CFG867" s="1"/>
      <c r="CFH867" s="1"/>
      <c r="CFI867" s="1"/>
      <c r="CFJ867" s="1"/>
      <c r="CFK867" s="1"/>
      <c r="CFL867" s="1"/>
      <c r="CFM867" s="1"/>
      <c r="CFN867" s="1"/>
      <c r="CFO867" s="1"/>
      <c r="CFP867" s="1"/>
      <c r="CFQ867" s="1"/>
      <c r="CFR867" s="1"/>
      <c r="CFS867" s="1"/>
      <c r="CFT867" s="1"/>
      <c r="CFU867" s="1"/>
      <c r="CFV867" s="1"/>
      <c r="CFW867" s="1"/>
      <c r="CFX867" s="1"/>
      <c r="CFY867" s="1"/>
      <c r="CFZ867" s="1"/>
      <c r="CGA867" s="1"/>
      <c r="CGB867" s="1"/>
      <c r="CGC867" s="1"/>
      <c r="CGD867" s="1"/>
      <c r="CGE867" s="1"/>
      <c r="CGF867" s="1"/>
      <c r="CGG867" s="1"/>
      <c r="CGH867" s="1"/>
      <c r="CGI867" s="1"/>
      <c r="CGJ867" s="1"/>
      <c r="CGK867" s="1"/>
      <c r="CGL867" s="1"/>
      <c r="CGM867" s="1"/>
      <c r="CGN867" s="1"/>
      <c r="CGO867" s="1"/>
      <c r="CGP867" s="1"/>
      <c r="CGQ867" s="1"/>
      <c r="CGR867" s="1"/>
      <c r="CGS867" s="1"/>
      <c r="CGT867" s="1"/>
      <c r="CGU867" s="1"/>
      <c r="CGV867" s="1"/>
      <c r="CGW867" s="1"/>
      <c r="CGX867" s="1"/>
      <c r="CGY867" s="1"/>
      <c r="CGZ867" s="1"/>
      <c r="CHA867" s="1"/>
      <c r="CHB867" s="1"/>
      <c r="CHC867" s="1"/>
      <c r="CHD867" s="1"/>
      <c r="CHE867" s="1"/>
      <c r="CHF867" s="1"/>
      <c r="CHG867" s="1"/>
      <c r="CHH867" s="1"/>
      <c r="CHI867" s="1"/>
      <c r="CHJ867" s="1"/>
      <c r="CHK867" s="1"/>
      <c r="CHL867" s="1"/>
      <c r="CHM867" s="1"/>
      <c r="CHN867" s="1"/>
      <c r="CHO867" s="1"/>
      <c r="CHP867" s="1"/>
      <c r="CHQ867" s="1"/>
      <c r="CHR867" s="1"/>
      <c r="CHS867" s="1"/>
      <c r="CHT867" s="1"/>
      <c r="CHU867" s="1"/>
      <c r="CHV867" s="1"/>
      <c r="CHW867" s="1"/>
      <c r="CHX867" s="1"/>
      <c r="CHY867" s="1"/>
      <c r="CHZ867" s="1"/>
      <c r="CIA867" s="1"/>
      <c r="CIB867" s="1"/>
      <c r="CIC867" s="1"/>
      <c r="CID867" s="1"/>
      <c r="CIE867" s="1"/>
      <c r="CIF867" s="1"/>
      <c r="CIG867" s="1"/>
      <c r="CIH867" s="1"/>
      <c r="CII867" s="1"/>
      <c r="CIJ867" s="1"/>
      <c r="CIK867" s="1"/>
      <c r="CIL867" s="1"/>
      <c r="CIM867" s="1"/>
      <c r="CIN867" s="1"/>
      <c r="CIO867" s="1"/>
      <c r="CIP867" s="1"/>
      <c r="CIQ867" s="1"/>
      <c r="CIR867" s="1"/>
      <c r="CIS867" s="1"/>
      <c r="CIT867" s="1"/>
      <c r="CIU867" s="1"/>
      <c r="CIV867" s="1"/>
      <c r="CIW867" s="1"/>
      <c r="CIX867" s="1"/>
      <c r="CIY867" s="1"/>
      <c r="CIZ867" s="1"/>
      <c r="CJA867" s="1"/>
      <c r="CJB867" s="1"/>
      <c r="CJC867" s="1"/>
      <c r="CJD867" s="1"/>
      <c r="CJE867" s="1"/>
      <c r="CJF867" s="1"/>
      <c r="CJG867" s="1"/>
      <c r="CJH867" s="1"/>
      <c r="CJI867" s="1"/>
      <c r="CJJ867" s="1"/>
      <c r="CJK867" s="1"/>
      <c r="CJL867" s="1"/>
      <c r="CJM867" s="1"/>
      <c r="CJN867" s="1"/>
      <c r="CJO867" s="1"/>
      <c r="CJP867" s="1"/>
      <c r="CJQ867" s="1"/>
      <c r="CJR867" s="1"/>
      <c r="CJS867" s="1"/>
      <c r="CJT867" s="1"/>
      <c r="CJU867" s="1"/>
      <c r="CJV867" s="1"/>
      <c r="CJW867" s="1"/>
      <c r="CJX867" s="1"/>
      <c r="CJY867" s="1"/>
      <c r="CJZ867" s="1"/>
      <c r="CKA867" s="1"/>
      <c r="CKB867" s="1"/>
      <c r="CKC867" s="1"/>
      <c r="CKD867" s="1"/>
      <c r="CKE867" s="1"/>
      <c r="CKF867" s="1"/>
      <c r="CKG867" s="1"/>
      <c r="CKH867" s="1"/>
      <c r="CKI867" s="1"/>
      <c r="CKJ867" s="1"/>
      <c r="CKK867" s="1"/>
      <c r="CKL867" s="1"/>
      <c r="CKM867" s="1"/>
      <c r="CKN867" s="1"/>
      <c r="CKO867" s="1"/>
      <c r="CKP867" s="1"/>
      <c r="CKQ867" s="1"/>
      <c r="CKR867" s="1"/>
      <c r="CKS867" s="1"/>
      <c r="CKT867" s="1"/>
      <c r="CKU867" s="1"/>
      <c r="CKV867" s="1"/>
      <c r="CKW867" s="1"/>
      <c r="CKX867" s="1"/>
      <c r="CKY867" s="1"/>
      <c r="CKZ867" s="1"/>
      <c r="CLA867" s="1"/>
      <c r="CLB867" s="1"/>
      <c r="CLC867" s="1"/>
      <c r="CLD867" s="1"/>
      <c r="CLE867" s="1"/>
      <c r="CLF867" s="1"/>
      <c r="CLG867" s="1"/>
      <c r="CLH867" s="1"/>
      <c r="CLI867" s="1"/>
      <c r="CLJ867" s="1"/>
      <c r="CLK867" s="1"/>
      <c r="CLL867" s="1"/>
      <c r="CLM867" s="1"/>
      <c r="CLN867" s="1"/>
      <c r="CLO867" s="1"/>
      <c r="CLP867" s="1"/>
      <c r="CLQ867" s="1"/>
      <c r="CLR867" s="1"/>
      <c r="CLS867" s="1"/>
      <c r="CLT867" s="1"/>
      <c r="CLU867" s="1"/>
      <c r="CLV867" s="1"/>
      <c r="CLW867" s="1"/>
      <c r="CLX867" s="1"/>
      <c r="CLY867" s="1"/>
      <c r="CLZ867" s="1"/>
      <c r="CMA867" s="1"/>
      <c r="CMB867" s="1"/>
      <c r="CMC867" s="1"/>
      <c r="CMD867" s="1"/>
      <c r="CME867" s="1"/>
      <c r="CMF867" s="1"/>
      <c r="CMG867" s="1"/>
      <c r="CMH867" s="1"/>
      <c r="CMI867" s="1"/>
      <c r="CMJ867" s="1"/>
      <c r="CMK867" s="1"/>
      <c r="CML867" s="1"/>
      <c r="CMM867" s="1"/>
      <c r="CMN867" s="1"/>
      <c r="CMO867" s="1"/>
      <c r="CMP867" s="1"/>
      <c r="CMQ867" s="1"/>
      <c r="CMR867" s="1"/>
      <c r="CMS867" s="1"/>
      <c r="CMT867" s="1"/>
      <c r="CMU867" s="1"/>
      <c r="CMV867" s="1"/>
      <c r="CMW867" s="1"/>
      <c r="CMX867" s="1"/>
      <c r="CMY867" s="1"/>
      <c r="CMZ867" s="1"/>
      <c r="CNA867" s="1"/>
      <c r="CNB867" s="1"/>
      <c r="CNC867" s="1"/>
      <c r="CND867" s="1"/>
      <c r="CNE867" s="1"/>
      <c r="CNF867" s="1"/>
      <c r="CNG867" s="1"/>
      <c r="CNH867" s="1"/>
      <c r="CNI867" s="1"/>
      <c r="CNJ867" s="1"/>
      <c r="CNK867" s="1"/>
      <c r="CNL867" s="1"/>
      <c r="CNM867" s="1"/>
      <c r="CNN867" s="1"/>
      <c r="CNO867" s="1"/>
      <c r="CNP867" s="1"/>
      <c r="CNQ867" s="1"/>
      <c r="CNR867" s="1"/>
      <c r="CNS867" s="1"/>
      <c r="CNT867" s="1"/>
      <c r="CNU867" s="1"/>
      <c r="CNV867" s="1"/>
      <c r="CNW867" s="1"/>
      <c r="CNX867" s="1"/>
      <c r="CNY867" s="1"/>
      <c r="CNZ867" s="1"/>
      <c r="COA867" s="1"/>
      <c r="COB867" s="1"/>
      <c r="COC867" s="1"/>
      <c r="COD867" s="1"/>
      <c r="COE867" s="1"/>
      <c r="COF867" s="1"/>
      <c r="COG867" s="1"/>
      <c r="COH867" s="1"/>
      <c r="COI867" s="1"/>
      <c r="COJ867" s="1"/>
      <c r="COK867" s="1"/>
      <c r="COL867" s="1"/>
      <c r="COM867" s="1"/>
      <c r="CON867" s="1"/>
      <c r="COO867" s="1"/>
      <c r="COP867" s="1"/>
      <c r="COQ867" s="1"/>
      <c r="COR867" s="1"/>
      <c r="COS867" s="1"/>
      <c r="COT867" s="1"/>
      <c r="COU867" s="1"/>
      <c r="COV867" s="1"/>
      <c r="COW867" s="1"/>
      <c r="COX867" s="1"/>
      <c r="COY867" s="1"/>
      <c r="COZ867" s="1"/>
      <c r="CPA867" s="1"/>
      <c r="CPB867" s="1"/>
      <c r="CPC867" s="1"/>
      <c r="CPD867" s="1"/>
      <c r="CPE867" s="1"/>
      <c r="CPF867" s="1"/>
      <c r="CPG867" s="1"/>
      <c r="CPH867" s="1"/>
      <c r="CPI867" s="1"/>
      <c r="CPJ867" s="1"/>
      <c r="CPK867" s="1"/>
      <c r="CPL867" s="1"/>
      <c r="CPM867" s="1"/>
      <c r="CPN867" s="1"/>
      <c r="CPO867" s="1"/>
      <c r="CPP867" s="1"/>
      <c r="CPQ867" s="1"/>
      <c r="CPR867" s="1"/>
      <c r="CPS867" s="1"/>
      <c r="CPT867" s="1"/>
      <c r="CPU867" s="1"/>
      <c r="CPV867" s="1"/>
      <c r="CPW867" s="1"/>
      <c r="CPX867" s="1"/>
      <c r="CPY867" s="1"/>
      <c r="CPZ867" s="1"/>
      <c r="CQA867" s="1"/>
      <c r="CQB867" s="1"/>
      <c r="CQC867" s="1"/>
      <c r="CQD867" s="1"/>
      <c r="CQE867" s="1"/>
      <c r="CQF867" s="1"/>
      <c r="CQG867" s="1"/>
      <c r="CQH867" s="1"/>
      <c r="CQI867" s="1"/>
      <c r="CQJ867" s="1"/>
      <c r="CQK867" s="1"/>
      <c r="CQL867" s="1"/>
      <c r="CQM867" s="1"/>
      <c r="CQN867" s="1"/>
      <c r="CQO867" s="1"/>
      <c r="CQP867" s="1"/>
      <c r="CQQ867" s="1"/>
      <c r="CQR867" s="1"/>
      <c r="CQS867" s="1"/>
      <c r="CQT867" s="1"/>
      <c r="CQU867" s="1"/>
      <c r="CQV867" s="1"/>
      <c r="CQW867" s="1"/>
      <c r="CQX867" s="1"/>
      <c r="CQY867" s="1"/>
      <c r="CQZ867" s="1"/>
      <c r="CRA867" s="1"/>
      <c r="CRB867" s="1"/>
      <c r="CRC867" s="1"/>
      <c r="CRD867" s="1"/>
      <c r="CRE867" s="1"/>
      <c r="CRF867" s="1"/>
      <c r="CRG867" s="1"/>
      <c r="CRH867" s="1"/>
      <c r="CRI867" s="1"/>
      <c r="CRJ867" s="1"/>
      <c r="CRK867" s="1"/>
      <c r="CRL867" s="1"/>
      <c r="CRM867" s="1"/>
      <c r="CRN867" s="1"/>
      <c r="CRO867" s="1"/>
      <c r="CRP867" s="1"/>
      <c r="CRQ867" s="1"/>
      <c r="CRR867" s="1"/>
      <c r="CRS867" s="1"/>
      <c r="CRT867" s="1"/>
      <c r="CRU867" s="1"/>
      <c r="CRV867" s="1"/>
      <c r="CRW867" s="1"/>
      <c r="CRX867" s="1"/>
      <c r="CRY867" s="1"/>
      <c r="CRZ867" s="1"/>
      <c r="CSA867" s="1"/>
      <c r="CSB867" s="1"/>
      <c r="CSC867" s="1"/>
      <c r="CSD867" s="1"/>
      <c r="CSE867" s="1"/>
      <c r="CSF867" s="1"/>
      <c r="CSG867" s="1"/>
      <c r="CSH867" s="1"/>
      <c r="CSI867" s="1"/>
      <c r="CSJ867" s="1"/>
      <c r="CSK867" s="1"/>
      <c r="CSL867" s="1"/>
      <c r="CSM867" s="1"/>
      <c r="CSN867" s="1"/>
      <c r="CSO867" s="1"/>
      <c r="CSP867" s="1"/>
      <c r="CSQ867" s="1"/>
      <c r="CSR867" s="1"/>
      <c r="CSS867" s="1"/>
      <c r="CST867" s="1"/>
      <c r="CSU867" s="1"/>
      <c r="CSV867" s="1"/>
      <c r="CSW867" s="1"/>
      <c r="CSX867" s="1"/>
      <c r="CSY867" s="1"/>
      <c r="CSZ867" s="1"/>
      <c r="CTA867" s="1"/>
      <c r="CTB867" s="1"/>
      <c r="CTC867" s="1"/>
      <c r="CTD867" s="1"/>
      <c r="CTE867" s="1"/>
      <c r="CTF867" s="1"/>
      <c r="CTG867" s="1"/>
      <c r="CTH867" s="1"/>
      <c r="CTI867" s="1"/>
      <c r="CTJ867" s="1"/>
      <c r="CTK867" s="1"/>
      <c r="CTL867" s="1"/>
      <c r="CTM867" s="1"/>
      <c r="CTN867" s="1"/>
      <c r="CTO867" s="1"/>
      <c r="CTP867" s="1"/>
      <c r="CTQ867" s="1"/>
      <c r="CTR867" s="1"/>
      <c r="CTS867" s="1"/>
      <c r="CTT867" s="1"/>
      <c r="CTU867" s="1"/>
      <c r="CTV867" s="1"/>
      <c r="CTW867" s="1"/>
      <c r="CTX867" s="1"/>
      <c r="CTY867" s="1"/>
      <c r="CTZ867" s="1"/>
      <c r="CUA867" s="1"/>
      <c r="CUB867" s="1"/>
      <c r="CUC867" s="1"/>
      <c r="CUD867" s="1"/>
      <c r="CUE867" s="1"/>
      <c r="CUF867" s="1"/>
      <c r="CUG867" s="1"/>
      <c r="CUH867" s="1"/>
      <c r="CUI867" s="1"/>
      <c r="CUJ867" s="1"/>
      <c r="CUK867" s="1"/>
      <c r="CUL867" s="1"/>
      <c r="CUM867" s="1"/>
      <c r="CUN867" s="1"/>
      <c r="CUO867" s="1"/>
      <c r="CUP867" s="1"/>
      <c r="CUQ867" s="1"/>
      <c r="CUR867" s="1"/>
      <c r="CUS867" s="1"/>
      <c r="CUT867" s="1"/>
      <c r="CUU867" s="1"/>
      <c r="CUV867" s="1"/>
      <c r="CUW867" s="1"/>
      <c r="CUX867" s="1"/>
      <c r="CUY867" s="1"/>
      <c r="CUZ867" s="1"/>
      <c r="CVA867" s="1"/>
      <c r="CVB867" s="1"/>
      <c r="CVC867" s="1"/>
      <c r="CVD867" s="1"/>
      <c r="CVE867" s="1"/>
      <c r="CVF867" s="1"/>
      <c r="CVG867" s="1"/>
      <c r="CVH867" s="1"/>
      <c r="CVI867" s="1"/>
      <c r="CVJ867" s="1"/>
      <c r="CVK867" s="1"/>
      <c r="CVL867" s="1"/>
      <c r="CVM867" s="1"/>
      <c r="CVN867" s="1"/>
      <c r="CVO867" s="1"/>
      <c r="CVP867" s="1"/>
      <c r="CVQ867" s="1"/>
      <c r="CVR867" s="1"/>
      <c r="CVS867" s="1"/>
      <c r="CVT867" s="1"/>
      <c r="CVU867" s="1"/>
      <c r="CVV867" s="1"/>
      <c r="CVW867" s="1"/>
      <c r="CVX867" s="1"/>
      <c r="CVY867" s="1"/>
      <c r="CVZ867" s="1"/>
      <c r="CWA867" s="1"/>
      <c r="CWB867" s="1"/>
      <c r="CWC867" s="1"/>
      <c r="CWD867" s="1"/>
      <c r="CWE867" s="1"/>
      <c r="CWF867" s="1"/>
      <c r="CWG867" s="1"/>
      <c r="CWH867" s="1"/>
      <c r="CWI867" s="1"/>
      <c r="CWJ867" s="1"/>
      <c r="CWK867" s="1"/>
      <c r="CWL867" s="1"/>
      <c r="CWM867" s="1"/>
      <c r="CWN867" s="1"/>
      <c r="CWO867" s="1"/>
      <c r="CWP867" s="1"/>
      <c r="CWQ867" s="1"/>
      <c r="CWR867" s="1"/>
      <c r="CWS867" s="1"/>
      <c r="CWT867" s="1"/>
      <c r="CWU867" s="1"/>
      <c r="CWV867" s="1"/>
      <c r="CWW867" s="1"/>
      <c r="CWX867" s="1"/>
      <c r="CWY867" s="1"/>
      <c r="CWZ867" s="1"/>
      <c r="CXA867" s="1"/>
      <c r="CXB867" s="1"/>
      <c r="CXC867" s="1"/>
      <c r="CXD867" s="1"/>
      <c r="CXE867" s="1"/>
      <c r="CXF867" s="1"/>
      <c r="CXG867" s="1"/>
      <c r="CXH867" s="1"/>
      <c r="CXI867" s="1"/>
      <c r="CXJ867" s="1"/>
      <c r="CXK867" s="1"/>
      <c r="CXL867" s="1"/>
      <c r="CXM867" s="1"/>
      <c r="CXN867" s="1"/>
      <c r="CXO867" s="1"/>
      <c r="CXP867" s="1"/>
      <c r="CXQ867" s="1"/>
      <c r="CXR867" s="1"/>
      <c r="CXS867" s="1"/>
      <c r="CXT867" s="1"/>
      <c r="CXU867" s="1"/>
      <c r="CXV867" s="1"/>
      <c r="CXW867" s="1"/>
      <c r="CXX867" s="1"/>
      <c r="CXY867" s="1"/>
      <c r="CXZ867" s="1"/>
      <c r="CYA867" s="1"/>
      <c r="CYB867" s="1"/>
      <c r="CYC867" s="1"/>
      <c r="CYD867" s="1"/>
      <c r="CYE867" s="1"/>
      <c r="CYF867" s="1"/>
      <c r="CYG867" s="1"/>
      <c r="CYH867" s="1"/>
      <c r="CYI867" s="1"/>
      <c r="CYJ867" s="1"/>
      <c r="CYK867" s="1"/>
      <c r="CYL867" s="1"/>
      <c r="CYM867" s="1"/>
      <c r="CYN867" s="1"/>
      <c r="CYO867" s="1"/>
      <c r="CYP867" s="1"/>
      <c r="CYQ867" s="1"/>
      <c r="CYR867" s="1"/>
      <c r="CYS867" s="1"/>
      <c r="CYT867" s="1"/>
      <c r="CYU867" s="1"/>
      <c r="CYV867" s="1"/>
      <c r="CYW867" s="1"/>
      <c r="CYX867" s="1"/>
      <c r="CYY867" s="1"/>
      <c r="CYZ867" s="1"/>
      <c r="CZA867" s="1"/>
      <c r="CZB867" s="1"/>
      <c r="CZC867" s="1"/>
      <c r="CZD867" s="1"/>
      <c r="CZE867" s="1"/>
      <c r="CZF867" s="1"/>
      <c r="CZG867" s="1"/>
      <c r="CZH867" s="1"/>
      <c r="CZI867" s="1"/>
      <c r="CZJ867" s="1"/>
      <c r="CZK867" s="1"/>
      <c r="CZL867" s="1"/>
      <c r="CZM867" s="1"/>
      <c r="CZN867" s="1"/>
      <c r="CZO867" s="1"/>
      <c r="CZP867" s="1"/>
      <c r="CZQ867" s="1"/>
      <c r="CZR867" s="1"/>
      <c r="CZS867" s="1"/>
      <c r="CZT867" s="1"/>
      <c r="CZU867" s="1"/>
      <c r="CZV867" s="1"/>
      <c r="CZW867" s="1"/>
      <c r="CZX867" s="1"/>
      <c r="CZY867" s="1"/>
      <c r="CZZ867" s="1"/>
      <c r="DAA867" s="1"/>
      <c r="DAB867" s="1"/>
      <c r="DAC867" s="1"/>
      <c r="DAD867" s="1"/>
      <c r="DAE867" s="1"/>
      <c r="DAF867" s="1"/>
      <c r="DAG867" s="1"/>
      <c r="DAH867" s="1"/>
      <c r="DAI867" s="1"/>
      <c r="DAJ867" s="1"/>
      <c r="DAK867" s="1"/>
      <c r="DAL867" s="1"/>
      <c r="DAM867" s="1"/>
      <c r="DAN867" s="1"/>
      <c r="DAO867" s="1"/>
      <c r="DAP867" s="1"/>
      <c r="DAQ867" s="1"/>
      <c r="DAR867" s="1"/>
      <c r="DAS867" s="1"/>
      <c r="DAT867" s="1"/>
      <c r="DAU867" s="1"/>
      <c r="DAV867" s="1"/>
      <c r="DAW867" s="1"/>
      <c r="DAX867" s="1"/>
      <c r="DAY867" s="1"/>
      <c r="DAZ867" s="1"/>
      <c r="DBA867" s="1"/>
      <c r="DBB867" s="1"/>
      <c r="DBC867" s="1"/>
      <c r="DBD867" s="1"/>
      <c r="DBE867" s="1"/>
      <c r="DBF867" s="1"/>
      <c r="DBG867" s="1"/>
      <c r="DBH867" s="1"/>
      <c r="DBI867" s="1"/>
      <c r="DBJ867" s="1"/>
      <c r="DBK867" s="1"/>
      <c r="DBL867" s="1"/>
      <c r="DBM867" s="1"/>
      <c r="DBN867" s="1"/>
      <c r="DBO867" s="1"/>
      <c r="DBP867" s="1"/>
      <c r="DBQ867" s="1"/>
      <c r="DBR867" s="1"/>
      <c r="DBS867" s="1"/>
      <c r="DBT867" s="1"/>
      <c r="DBU867" s="1"/>
      <c r="DBV867" s="1"/>
      <c r="DBW867" s="1"/>
      <c r="DBX867" s="1"/>
      <c r="DBY867" s="1"/>
      <c r="DBZ867" s="1"/>
      <c r="DCA867" s="1"/>
      <c r="DCB867" s="1"/>
      <c r="DCC867" s="1"/>
      <c r="DCD867" s="1"/>
      <c r="DCE867" s="1"/>
      <c r="DCF867" s="1"/>
      <c r="DCG867" s="1"/>
      <c r="DCH867" s="1"/>
      <c r="DCI867" s="1"/>
      <c r="DCJ867" s="1"/>
      <c r="DCK867" s="1"/>
      <c r="DCL867" s="1"/>
      <c r="DCM867" s="1"/>
      <c r="DCN867" s="1"/>
      <c r="DCO867" s="1"/>
      <c r="DCP867" s="1"/>
      <c r="DCQ867" s="1"/>
      <c r="DCR867" s="1"/>
      <c r="DCS867" s="1"/>
      <c r="DCT867" s="1"/>
      <c r="DCU867" s="1"/>
      <c r="DCV867" s="1"/>
      <c r="DCW867" s="1"/>
      <c r="DCX867" s="1"/>
      <c r="DCY867" s="1"/>
      <c r="DCZ867" s="1"/>
      <c r="DDA867" s="1"/>
      <c r="DDB867" s="1"/>
      <c r="DDC867" s="1"/>
      <c r="DDD867" s="1"/>
      <c r="DDE867" s="1"/>
      <c r="DDF867" s="1"/>
      <c r="DDG867" s="1"/>
      <c r="DDH867" s="1"/>
      <c r="DDI867" s="1"/>
      <c r="DDJ867" s="1"/>
      <c r="DDK867" s="1"/>
      <c r="DDL867" s="1"/>
      <c r="DDM867" s="1"/>
      <c r="DDN867" s="1"/>
      <c r="DDO867" s="1"/>
      <c r="DDP867" s="1"/>
      <c r="DDQ867" s="1"/>
      <c r="DDR867" s="1"/>
      <c r="DDS867" s="1"/>
      <c r="DDT867" s="1"/>
      <c r="DDU867" s="1"/>
      <c r="DDV867" s="1"/>
      <c r="DDW867" s="1"/>
      <c r="DDX867" s="1"/>
      <c r="DDY867" s="1"/>
      <c r="DDZ867" s="1"/>
      <c r="DEA867" s="1"/>
      <c r="DEB867" s="1"/>
      <c r="DEC867" s="1"/>
      <c r="DED867" s="1"/>
      <c r="DEE867" s="1"/>
      <c r="DEF867" s="1"/>
      <c r="DEG867" s="1"/>
      <c r="DEH867" s="1"/>
      <c r="DEI867" s="1"/>
      <c r="DEJ867" s="1"/>
      <c r="DEK867" s="1"/>
      <c r="DEL867" s="1"/>
      <c r="DEM867" s="1"/>
      <c r="DEN867" s="1"/>
      <c r="DEO867" s="1"/>
      <c r="DEP867" s="1"/>
      <c r="DEQ867" s="1"/>
      <c r="DER867" s="1"/>
      <c r="DES867" s="1"/>
      <c r="DET867" s="1"/>
      <c r="DEU867" s="1"/>
      <c r="DEV867" s="1"/>
      <c r="DEW867" s="1"/>
      <c r="DEX867" s="1"/>
      <c r="DEY867" s="1"/>
      <c r="DEZ867" s="1"/>
      <c r="DFA867" s="1"/>
      <c r="DFB867" s="1"/>
      <c r="DFC867" s="1"/>
      <c r="DFD867" s="1"/>
      <c r="DFE867" s="1"/>
      <c r="DFF867" s="1"/>
      <c r="DFG867" s="1"/>
      <c r="DFH867" s="1"/>
      <c r="DFI867" s="1"/>
      <c r="DFJ867" s="1"/>
      <c r="DFK867" s="1"/>
      <c r="DFL867" s="1"/>
      <c r="DFM867" s="1"/>
      <c r="DFN867" s="1"/>
      <c r="DFO867" s="1"/>
      <c r="DFP867" s="1"/>
      <c r="DFQ867" s="1"/>
      <c r="DFR867" s="1"/>
      <c r="DFS867" s="1"/>
      <c r="DFT867" s="1"/>
      <c r="DFU867" s="1"/>
      <c r="DFV867" s="1"/>
      <c r="DFW867" s="1"/>
      <c r="DFX867" s="1"/>
      <c r="DFY867" s="1"/>
      <c r="DFZ867" s="1"/>
      <c r="DGA867" s="1"/>
      <c r="DGB867" s="1"/>
      <c r="DGC867" s="1"/>
      <c r="DGD867" s="1"/>
      <c r="DGE867" s="1"/>
      <c r="DGF867" s="1"/>
      <c r="DGG867" s="1"/>
      <c r="DGH867" s="1"/>
      <c r="DGI867" s="1"/>
      <c r="DGJ867" s="1"/>
      <c r="DGK867" s="1"/>
      <c r="DGL867" s="1"/>
      <c r="DGM867" s="1"/>
      <c r="DGN867" s="1"/>
      <c r="DGO867" s="1"/>
      <c r="DGP867" s="1"/>
      <c r="DGQ867" s="1"/>
      <c r="DGR867" s="1"/>
      <c r="DGS867" s="1"/>
      <c r="DGT867" s="1"/>
      <c r="DGU867" s="1"/>
      <c r="DGV867" s="1"/>
      <c r="DGW867" s="1"/>
      <c r="DGX867" s="1"/>
      <c r="DGY867" s="1"/>
      <c r="DGZ867" s="1"/>
      <c r="DHA867" s="1"/>
      <c r="DHB867" s="1"/>
      <c r="DHC867" s="1"/>
      <c r="DHD867" s="1"/>
      <c r="DHE867" s="1"/>
      <c r="DHF867" s="1"/>
      <c r="DHG867" s="1"/>
      <c r="DHH867" s="1"/>
      <c r="DHI867" s="1"/>
      <c r="DHJ867" s="1"/>
      <c r="DHK867" s="1"/>
      <c r="DHL867" s="1"/>
      <c r="DHM867" s="1"/>
      <c r="DHN867" s="1"/>
      <c r="DHO867" s="1"/>
      <c r="DHP867" s="1"/>
      <c r="DHQ867" s="1"/>
      <c r="DHR867" s="1"/>
      <c r="DHS867" s="1"/>
      <c r="DHT867" s="1"/>
      <c r="DHU867" s="1"/>
      <c r="DHV867" s="1"/>
      <c r="DHW867" s="1"/>
      <c r="DHX867" s="1"/>
      <c r="DHY867" s="1"/>
      <c r="DHZ867" s="1"/>
      <c r="DIA867" s="1"/>
      <c r="DIB867" s="1"/>
      <c r="DIC867" s="1"/>
      <c r="DID867" s="1"/>
      <c r="DIE867" s="1"/>
      <c r="DIF867" s="1"/>
      <c r="DIG867" s="1"/>
      <c r="DIH867" s="1"/>
      <c r="DII867" s="1"/>
      <c r="DIJ867" s="1"/>
      <c r="DIK867" s="1"/>
      <c r="DIL867" s="1"/>
      <c r="DIM867" s="1"/>
      <c r="DIN867" s="1"/>
      <c r="DIO867" s="1"/>
      <c r="DIP867" s="1"/>
      <c r="DIQ867" s="1"/>
      <c r="DIR867" s="1"/>
      <c r="DIS867" s="1"/>
      <c r="DIT867" s="1"/>
      <c r="DIU867" s="1"/>
      <c r="DIV867" s="1"/>
      <c r="DIW867" s="1"/>
      <c r="DIX867" s="1"/>
      <c r="DIY867" s="1"/>
      <c r="DIZ867" s="1"/>
      <c r="DJA867" s="1"/>
      <c r="DJB867" s="1"/>
      <c r="DJC867" s="1"/>
      <c r="DJD867" s="1"/>
      <c r="DJE867" s="1"/>
      <c r="DJF867" s="1"/>
      <c r="DJG867" s="1"/>
      <c r="DJH867" s="1"/>
      <c r="DJI867" s="1"/>
      <c r="DJJ867" s="1"/>
      <c r="DJK867" s="1"/>
      <c r="DJL867" s="1"/>
      <c r="DJM867" s="1"/>
      <c r="DJN867" s="1"/>
      <c r="DJO867" s="1"/>
      <c r="DJP867" s="1"/>
      <c r="DJQ867" s="1"/>
      <c r="DJR867" s="1"/>
      <c r="DJS867" s="1"/>
      <c r="DJT867" s="1"/>
      <c r="DJU867" s="1"/>
      <c r="DJV867" s="1"/>
      <c r="DJW867" s="1"/>
      <c r="DJX867" s="1"/>
      <c r="DJY867" s="1"/>
      <c r="DJZ867" s="1"/>
      <c r="DKA867" s="1"/>
      <c r="DKB867" s="1"/>
      <c r="DKC867" s="1"/>
      <c r="DKD867" s="1"/>
      <c r="DKE867" s="1"/>
      <c r="DKF867" s="1"/>
      <c r="DKG867" s="1"/>
      <c r="DKH867" s="1"/>
      <c r="DKI867" s="1"/>
      <c r="DKJ867" s="1"/>
      <c r="DKK867" s="1"/>
      <c r="DKL867" s="1"/>
      <c r="DKM867" s="1"/>
      <c r="DKN867" s="1"/>
      <c r="DKO867" s="1"/>
      <c r="DKP867" s="1"/>
      <c r="DKQ867" s="1"/>
      <c r="DKR867" s="1"/>
      <c r="DKS867" s="1"/>
      <c r="DKT867" s="1"/>
      <c r="DKU867" s="1"/>
      <c r="DKV867" s="1"/>
      <c r="DKW867" s="1"/>
      <c r="DKX867" s="1"/>
      <c r="DKY867" s="1"/>
      <c r="DKZ867" s="1"/>
      <c r="DLA867" s="1"/>
      <c r="DLB867" s="1"/>
      <c r="DLC867" s="1"/>
      <c r="DLD867" s="1"/>
      <c r="DLE867" s="1"/>
      <c r="DLF867" s="1"/>
      <c r="DLG867" s="1"/>
      <c r="DLH867" s="1"/>
      <c r="DLI867" s="1"/>
      <c r="DLJ867" s="1"/>
      <c r="DLK867" s="1"/>
      <c r="DLL867" s="1"/>
      <c r="DLM867" s="1"/>
      <c r="DLN867" s="1"/>
      <c r="DLO867" s="1"/>
      <c r="DLP867" s="1"/>
      <c r="DLQ867" s="1"/>
      <c r="DLR867" s="1"/>
      <c r="DLS867" s="1"/>
      <c r="DLT867" s="1"/>
      <c r="DLU867" s="1"/>
      <c r="DLV867" s="1"/>
      <c r="DLW867" s="1"/>
      <c r="DLX867" s="1"/>
      <c r="DLY867" s="1"/>
      <c r="DLZ867" s="1"/>
      <c r="DMA867" s="1"/>
      <c r="DMB867" s="1"/>
      <c r="DMC867" s="1"/>
      <c r="DMD867" s="1"/>
      <c r="DME867" s="1"/>
      <c r="DMF867" s="1"/>
      <c r="DMG867" s="1"/>
      <c r="DMH867" s="1"/>
      <c r="DMI867" s="1"/>
      <c r="DMJ867" s="1"/>
      <c r="DMK867" s="1"/>
      <c r="DML867" s="1"/>
      <c r="DMM867" s="1"/>
      <c r="DMN867" s="1"/>
      <c r="DMO867" s="1"/>
      <c r="DMP867" s="1"/>
      <c r="DMQ867" s="1"/>
      <c r="DMR867" s="1"/>
      <c r="DMS867" s="1"/>
      <c r="DMT867" s="1"/>
      <c r="DMU867" s="1"/>
      <c r="DMV867" s="1"/>
      <c r="DMW867" s="1"/>
      <c r="DMX867" s="1"/>
      <c r="DMY867" s="1"/>
      <c r="DMZ867" s="1"/>
      <c r="DNA867" s="1"/>
      <c r="DNB867" s="1"/>
      <c r="DNC867" s="1"/>
      <c r="DND867" s="1"/>
      <c r="DNE867" s="1"/>
      <c r="DNF867" s="1"/>
      <c r="DNG867" s="1"/>
      <c r="DNH867" s="1"/>
      <c r="DNI867" s="1"/>
      <c r="DNJ867" s="1"/>
      <c r="DNK867" s="1"/>
      <c r="DNL867" s="1"/>
      <c r="DNM867" s="1"/>
      <c r="DNN867" s="1"/>
      <c r="DNO867" s="1"/>
      <c r="DNP867" s="1"/>
      <c r="DNQ867" s="1"/>
      <c r="DNR867" s="1"/>
      <c r="DNS867" s="1"/>
      <c r="DNT867" s="1"/>
      <c r="DNU867" s="1"/>
      <c r="DNV867" s="1"/>
      <c r="DNW867" s="1"/>
      <c r="DNX867" s="1"/>
      <c r="DNY867" s="1"/>
      <c r="DNZ867" s="1"/>
      <c r="DOA867" s="1"/>
      <c r="DOB867" s="1"/>
      <c r="DOC867" s="1"/>
      <c r="DOD867" s="1"/>
      <c r="DOE867" s="1"/>
      <c r="DOF867" s="1"/>
      <c r="DOG867" s="1"/>
      <c r="DOH867" s="1"/>
      <c r="DOI867" s="1"/>
      <c r="DOJ867" s="1"/>
      <c r="DOK867" s="1"/>
      <c r="DOL867" s="1"/>
      <c r="DOM867" s="1"/>
      <c r="DON867" s="1"/>
      <c r="DOO867" s="1"/>
      <c r="DOP867" s="1"/>
      <c r="DOQ867" s="1"/>
      <c r="DOR867" s="1"/>
      <c r="DOS867" s="1"/>
      <c r="DOT867" s="1"/>
      <c r="DOU867" s="1"/>
      <c r="DOV867" s="1"/>
      <c r="DOW867" s="1"/>
      <c r="DOX867" s="1"/>
      <c r="DOY867" s="1"/>
      <c r="DOZ867" s="1"/>
      <c r="DPA867" s="1"/>
      <c r="DPB867" s="1"/>
      <c r="DPC867" s="1"/>
      <c r="DPD867" s="1"/>
      <c r="DPE867" s="1"/>
      <c r="DPF867" s="1"/>
      <c r="DPG867" s="1"/>
      <c r="DPH867" s="1"/>
      <c r="DPI867" s="1"/>
      <c r="DPJ867" s="1"/>
      <c r="DPK867" s="1"/>
      <c r="DPL867" s="1"/>
      <c r="DPM867" s="1"/>
      <c r="DPN867" s="1"/>
      <c r="DPO867" s="1"/>
      <c r="DPP867" s="1"/>
      <c r="DPQ867" s="1"/>
      <c r="DPR867" s="1"/>
      <c r="DPS867" s="1"/>
      <c r="DPT867" s="1"/>
      <c r="DPU867" s="1"/>
      <c r="DPV867" s="1"/>
      <c r="DPW867" s="1"/>
      <c r="DPX867" s="1"/>
      <c r="DPY867" s="1"/>
      <c r="DPZ867" s="1"/>
      <c r="DQA867" s="1"/>
      <c r="DQB867" s="1"/>
      <c r="DQC867" s="1"/>
      <c r="DQD867" s="1"/>
      <c r="DQE867" s="1"/>
      <c r="DQF867" s="1"/>
      <c r="DQG867" s="1"/>
      <c r="DQH867" s="1"/>
      <c r="DQI867" s="1"/>
      <c r="DQJ867" s="1"/>
      <c r="DQK867" s="1"/>
      <c r="DQL867" s="1"/>
      <c r="DQM867" s="1"/>
      <c r="DQN867" s="1"/>
      <c r="DQO867" s="1"/>
      <c r="DQP867" s="1"/>
      <c r="DQQ867" s="1"/>
      <c r="DQR867" s="1"/>
      <c r="DQS867" s="1"/>
      <c r="DQT867" s="1"/>
      <c r="DQU867" s="1"/>
      <c r="DQV867" s="1"/>
      <c r="DQW867" s="1"/>
      <c r="DQX867" s="1"/>
      <c r="DQY867" s="1"/>
      <c r="DQZ867" s="1"/>
      <c r="DRA867" s="1"/>
      <c r="DRB867" s="1"/>
      <c r="DRC867" s="1"/>
      <c r="DRD867" s="1"/>
      <c r="DRE867" s="1"/>
      <c r="DRF867" s="1"/>
      <c r="DRG867" s="1"/>
      <c r="DRH867" s="1"/>
      <c r="DRI867" s="1"/>
      <c r="DRJ867" s="1"/>
      <c r="DRK867" s="1"/>
      <c r="DRL867" s="1"/>
      <c r="DRM867" s="1"/>
      <c r="DRN867" s="1"/>
      <c r="DRO867" s="1"/>
      <c r="DRP867" s="1"/>
      <c r="DRQ867" s="1"/>
      <c r="DRR867" s="1"/>
      <c r="DRS867" s="1"/>
      <c r="DRT867" s="1"/>
      <c r="DRU867" s="1"/>
      <c r="DRV867" s="1"/>
      <c r="DRW867" s="1"/>
      <c r="DRX867" s="1"/>
      <c r="DRY867" s="1"/>
      <c r="DRZ867" s="1"/>
      <c r="DSA867" s="1"/>
      <c r="DSB867" s="1"/>
      <c r="DSC867" s="1"/>
      <c r="DSD867" s="1"/>
      <c r="DSE867" s="1"/>
      <c r="DSF867" s="1"/>
      <c r="DSG867" s="1"/>
      <c r="DSH867" s="1"/>
      <c r="DSI867" s="1"/>
      <c r="DSJ867" s="1"/>
      <c r="DSK867" s="1"/>
      <c r="DSL867" s="1"/>
      <c r="DSM867" s="1"/>
      <c r="DSN867" s="1"/>
      <c r="DSO867" s="1"/>
      <c r="DSP867" s="1"/>
      <c r="DSQ867" s="1"/>
      <c r="DSR867" s="1"/>
      <c r="DSS867" s="1"/>
      <c r="DST867" s="1"/>
      <c r="DSU867" s="1"/>
      <c r="DSV867" s="1"/>
      <c r="DSW867" s="1"/>
      <c r="DSX867" s="1"/>
      <c r="DSY867" s="1"/>
      <c r="DSZ867" s="1"/>
      <c r="DTA867" s="1"/>
      <c r="DTB867" s="1"/>
      <c r="DTC867" s="1"/>
      <c r="DTD867" s="1"/>
      <c r="DTE867" s="1"/>
      <c r="DTF867" s="1"/>
      <c r="DTG867" s="1"/>
      <c r="DTH867" s="1"/>
      <c r="DTI867" s="1"/>
      <c r="DTJ867" s="1"/>
      <c r="DTK867" s="1"/>
      <c r="DTL867" s="1"/>
      <c r="DTM867" s="1"/>
      <c r="DTN867" s="1"/>
      <c r="DTO867" s="1"/>
      <c r="DTP867" s="1"/>
      <c r="DTQ867" s="1"/>
      <c r="DTR867" s="1"/>
      <c r="DTS867" s="1"/>
      <c r="DTT867" s="1"/>
      <c r="DTU867" s="1"/>
      <c r="DTV867" s="1"/>
      <c r="DTW867" s="1"/>
      <c r="DTX867" s="1"/>
      <c r="DTY867" s="1"/>
      <c r="DTZ867" s="1"/>
      <c r="DUA867" s="1"/>
      <c r="DUB867" s="1"/>
      <c r="DUC867" s="1"/>
      <c r="DUD867" s="1"/>
      <c r="DUE867" s="1"/>
      <c r="DUF867" s="1"/>
      <c r="DUG867" s="1"/>
      <c r="DUH867" s="1"/>
      <c r="DUI867" s="1"/>
      <c r="DUJ867" s="1"/>
      <c r="DUK867" s="1"/>
      <c r="DUL867" s="1"/>
      <c r="DUM867" s="1"/>
      <c r="DUN867" s="1"/>
      <c r="DUO867" s="1"/>
      <c r="DUP867" s="1"/>
      <c r="DUQ867" s="1"/>
      <c r="DUR867" s="1"/>
      <c r="DUS867" s="1"/>
      <c r="DUT867" s="1"/>
      <c r="DUU867" s="1"/>
      <c r="DUV867" s="1"/>
      <c r="DUW867" s="1"/>
      <c r="DUX867" s="1"/>
      <c r="DUY867" s="1"/>
      <c r="DUZ867" s="1"/>
      <c r="DVA867" s="1"/>
      <c r="DVB867" s="1"/>
      <c r="DVC867" s="1"/>
      <c r="DVD867" s="1"/>
      <c r="DVE867" s="1"/>
      <c r="DVF867" s="1"/>
      <c r="DVG867" s="1"/>
      <c r="DVH867" s="1"/>
      <c r="DVI867" s="1"/>
      <c r="DVJ867" s="1"/>
      <c r="DVK867" s="1"/>
      <c r="DVL867" s="1"/>
      <c r="DVM867" s="1"/>
      <c r="DVN867" s="1"/>
      <c r="DVO867" s="1"/>
      <c r="DVP867" s="1"/>
      <c r="DVQ867" s="1"/>
      <c r="DVR867" s="1"/>
      <c r="DVS867" s="1"/>
      <c r="DVT867" s="1"/>
      <c r="DVU867" s="1"/>
      <c r="DVV867" s="1"/>
      <c r="DVW867" s="1"/>
      <c r="DVX867" s="1"/>
      <c r="DVY867" s="1"/>
      <c r="DVZ867" s="1"/>
      <c r="DWA867" s="1"/>
      <c r="DWB867" s="1"/>
      <c r="DWC867" s="1"/>
      <c r="DWD867" s="1"/>
      <c r="DWE867" s="1"/>
      <c r="DWF867" s="1"/>
      <c r="DWG867" s="1"/>
      <c r="DWH867" s="1"/>
      <c r="DWI867" s="1"/>
      <c r="DWJ867" s="1"/>
      <c r="DWK867" s="1"/>
      <c r="DWL867" s="1"/>
      <c r="DWM867" s="1"/>
      <c r="DWN867" s="1"/>
      <c r="DWO867" s="1"/>
      <c r="DWP867" s="1"/>
      <c r="DWQ867" s="1"/>
      <c r="DWR867" s="1"/>
      <c r="DWS867" s="1"/>
      <c r="DWT867" s="1"/>
      <c r="DWU867" s="1"/>
      <c r="DWV867" s="1"/>
      <c r="DWW867" s="1"/>
      <c r="DWX867" s="1"/>
      <c r="DWY867" s="1"/>
      <c r="DWZ867" s="1"/>
      <c r="DXA867" s="1"/>
      <c r="DXB867" s="1"/>
      <c r="DXC867" s="1"/>
      <c r="DXD867" s="1"/>
      <c r="DXE867" s="1"/>
      <c r="DXF867" s="1"/>
      <c r="DXG867" s="1"/>
      <c r="DXH867" s="1"/>
      <c r="DXI867" s="1"/>
      <c r="DXJ867" s="1"/>
      <c r="DXK867" s="1"/>
      <c r="DXL867" s="1"/>
      <c r="DXM867" s="1"/>
      <c r="DXN867" s="1"/>
      <c r="DXO867" s="1"/>
      <c r="DXP867" s="1"/>
      <c r="DXQ867" s="1"/>
      <c r="DXR867" s="1"/>
      <c r="DXS867" s="1"/>
      <c r="DXT867" s="1"/>
      <c r="DXU867" s="1"/>
      <c r="DXV867" s="1"/>
      <c r="DXW867" s="1"/>
      <c r="DXX867" s="1"/>
      <c r="DXY867" s="1"/>
      <c r="DXZ867" s="1"/>
      <c r="DYA867" s="1"/>
      <c r="DYB867" s="1"/>
      <c r="DYC867" s="1"/>
      <c r="DYD867" s="1"/>
      <c r="DYE867" s="1"/>
      <c r="DYF867" s="1"/>
      <c r="DYG867" s="1"/>
      <c r="DYH867" s="1"/>
      <c r="DYI867" s="1"/>
      <c r="DYJ867" s="1"/>
      <c r="DYK867" s="1"/>
      <c r="DYL867" s="1"/>
      <c r="DYM867" s="1"/>
      <c r="DYN867" s="1"/>
      <c r="DYO867" s="1"/>
      <c r="DYP867" s="1"/>
      <c r="DYQ867" s="1"/>
      <c r="DYR867" s="1"/>
      <c r="DYS867" s="1"/>
      <c r="DYT867" s="1"/>
      <c r="DYU867" s="1"/>
      <c r="DYV867" s="1"/>
      <c r="DYW867" s="1"/>
      <c r="DYX867" s="1"/>
      <c r="DYY867" s="1"/>
      <c r="DYZ867" s="1"/>
      <c r="DZA867" s="1"/>
      <c r="DZB867" s="1"/>
      <c r="DZC867" s="1"/>
      <c r="DZD867" s="1"/>
      <c r="DZE867" s="1"/>
      <c r="DZF867" s="1"/>
      <c r="DZG867" s="1"/>
      <c r="DZH867" s="1"/>
      <c r="DZI867" s="1"/>
      <c r="DZJ867" s="1"/>
      <c r="DZK867" s="1"/>
      <c r="DZL867" s="1"/>
      <c r="DZM867" s="1"/>
      <c r="DZN867" s="1"/>
      <c r="DZO867" s="1"/>
      <c r="DZP867" s="1"/>
      <c r="DZQ867" s="1"/>
      <c r="DZR867" s="1"/>
      <c r="DZS867" s="1"/>
      <c r="DZT867" s="1"/>
      <c r="DZU867" s="1"/>
      <c r="DZV867" s="1"/>
      <c r="DZW867" s="1"/>
      <c r="DZX867" s="1"/>
      <c r="DZY867" s="1"/>
      <c r="DZZ867" s="1"/>
      <c r="EAA867" s="1"/>
      <c r="EAB867" s="1"/>
      <c r="EAC867" s="1"/>
      <c r="EAD867" s="1"/>
      <c r="EAE867" s="1"/>
      <c r="EAF867" s="1"/>
      <c r="EAG867" s="1"/>
      <c r="EAH867" s="1"/>
      <c r="EAI867" s="1"/>
      <c r="EAJ867" s="1"/>
      <c r="EAK867" s="1"/>
      <c r="EAL867" s="1"/>
      <c r="EAM867" s="1"/>
      <c r="EAN867" s="1"/>
      <c r="EAO867" s="1"/>
      <c r="EAP867" s="1"/>
      <c r="EAQ867" s="1"/>
      <c r="EAR867" s="1"/>
      <c r="EAS867" s="1"/>
      <c r="EAT867" s="1"/>
      <c r="EAU867" s="1"/>
      <c r="EAV867" s="1"/>
      <c r="EAW867" s="1"/>
      <c r="EAX867" s="1"/>
      <c r="EAY867" s="1"/>
      <c r="EAZ867" s="1"/>
      <c r="EBA867" s="1"/>
      <c r="EBB867" s="1"/>
      <c r="EBC867" s="1"/>
      <c r="EBD867" s="1"/>
      <c r="EBE867" s="1"/>
      <c r="EBF867" s="1"/>
      <c r="EBG867" s="1"/>
      <c r="EBH867" s="1"/>
      <c r="EBI867" s="1"/>
      <c r="EBJ867" s="1"/>
      <c r="EBK867" s="1"/>
      <c r="EBL867" s="1"/>
      <c r="EBM867" s="1"/>
      <c r="EBN867" s="1"/>
      <c r="EBO867" s="1"/>
      <c r="EBP867" s="1"/>
      <c r="EBQ867" s="1"/>
      <c r="EBR867" s="1"/>
      <c r="EBS867" s="1"/>
      <c r="EBT867" s="1"/>
      <c r="EBU867" s="1"/>
      <c r="EBV867" s="1"/>
      <c r="EBW867" s="1"/>
      <c r="EBX867" s="1"/>
      <c r="EBY867" s="1"/>
      <c r="EBZ867" s="1"/>
      <c r="ECA867" s="1"/>
      <c r="ECB867" s="1"/>
      <c r="ECC867" s="1"/>
      <c r="ECD867" s="1"/>
      <c r="ECE867" s="1"/>
      <c r="ECF867" s="1"/>
      <c r="ECG867" s="1"/>
      <c r="ECH867" s="1"/>
      <c r="ECI867" s="1"/>
      <c r="ECJ867" s="1"/>
      <c r="ECK867" s="1"/>
      <c r="ECL867" s="1"/>
      <c r="ECM867" s="1"/>
      <c r="ECN867" s="1"/>
      <c r="ECO867" s="1"/>
      <c r="ECP867" s="1"/>
      <c r="ECQ867" s="1"/>
      <c r="ECR867" s="1"/>
      <c r="ECS867" s="1"/>
      <c r="ECT867" s="1"/>
      <c r="ECU867" s="1"/>
      <c r="ECV867" s="1"/>
      <c r="ECW867" s="1"/>
      <c r="ECX867" s="1"/>
      <c r="ECY867" s="1"/>
      <c r="ECZ867" s="1"/>
      <c r="EDA867" s="1"/>
      <c r="EDB867" s="1"/>
      <c r="EDC867" s="1"/>
      <c r="EDD867" s="1"/>
      <c r="EDE867" s="1"/>
      <c r="EDF867" s="1"/>
      <c r="EDG867" s="1"/>
      <c r="EDH867" s="1"/>
      <c r="EDI867" s="1"/>
      <c r="EDJ867" s="1"/>
      <c r="EDK867" s="1"/>
      <c r="EDL867" s="1"/>
      <c r="EDM867" s="1"/>
      <c r="EDN867" s="1"/>
      <c r="EDO867" s="1"/>
      <c r="EDP867" s="1"/>
      <c r="EDQ867" s="1"/>
      <c r="EDR867" s="1"/>
      <c r="EDS867" s="1"/>
      <c r="EDT867" s="1"/>
      <c r="EDU867" s="1"/>
      <c r="EDV867" s="1"/>
      <c r="EDW867" s="1"/>
      <c r="EDX867" s="1"/>
      <c r="EDY867" s="1"/>
      <c r="EDZ867" s="1"/>
      <c r="EEA867" s="1"/>
      <c r="EEB867" s="1"/>
      <c r="EEC867" s="1"/>
      <c r="EED867" s="1"/>
      <c r="EEE867" s="1"/>
      <c r="EEF867" s="1"/>
      <c r="EEG867" s="1"/>
      <c r="EEH867" s="1"/>
      <c r="EEI867" s="1"/>
      <c r="EEJ867" s="1"/>
      <c r="EEK867" s="1"/>
      <c r="EEL867" s="1"/>
      <c r="EEM867" s="1"/>
      <c r="EEN867" s="1"/>
      <c r="EEO867" s="1"/>
      <c r="EEP867" s="1"/>
      <c r="EEQ867" s="1"/>
      <c r="EER867" s="1"/>
      <c r="EES867" s="1"/>
      <c r="EET867" s="1"/>
      <c r="EEU867" s="1"/>
      <c r="EEV867" s="1"/>
      <c r="EEW867" s="1"/>
      <c r="EEX867" s="1"/>
      <c r="EEY867" s="1"/>
      <c r="EEZ867" s="1"/>
      <c r="EFA867" s="1"/>
      <c r="EFB867" s="1"/>
      <c r="EFC867" s="1"/>
      <c r="EFD867" s="1"/>
      <c r="EFE867" s="1"/>
      <c r="EFF867" s="1"/>
      <c r="EFG867" s="1"/>
      <c r="EFH867" s="1"/>
      <c r="EFI867" s="1"/>
      <c r="EFJ867" s="1"/>
      <c r="EFK867" s="1"/>
      <c r="EFL867" s="1"/>
      <c r="EFM867" s="1"/>
      <c r="EFN867" s="1"/>
      <c r="EFO867" s="1"/>
      <c r="EFP867" s="1"/>
      <c r="EFQ867" s="1"/>
      <c r="EFR867" s="1"/>
      <c r="EFS867" s="1"/>
      <c r="EFT867" s="1"/>
      <c r="EFU867" s="1"/>
      <c r="EFV867" s="1"/>
      <c r="EFW867" s="1"/>
      <c r="EFX867" s="1"/>
      <c r="EFY867" s="1"/>
      <c r="EFZ867" s="1"/>
      <c r="EGA867" s="1"/>
      <c r="EGB867" s="1"/>
      <c r="EGC867" s="1"/>
      <c r="EGD867" s="1"/>
      <c r="EGE867" s="1"/>
      <c r="EGF867" s="1"/>
      <c r="EGG867" s="1"/>
      <c r="EGH867" s="1"/>
      <c r="EGI867" s="1"/>
      <c r="EGJ867" s="1"/>
      <c r="EGK867" s="1"/>
      <c r="EGL867" s="1"/>
      <c r="EGM867" s="1"/>
      <c r="EGN867" s="1"/>
      <c r="EGO867" s="1"/>
      <c r="EGP867" s="1"/>
      <c r="EGQ867" s="1"/>
      <c r="EGR867" s="1"/>
      <c r="EGS867" s="1"/>
      <c r="EGT867" s="1"/>
      <c r="EGU867" s="1"/>
      <c r="EGV867" s="1"/>
      <c r="EGW867" s="1"/>
      <c r="EGX867" s="1"/>
      <c r="EGY867" s="1"/>
      <c r="EGZ867" s="1"/>
      <c r="EHA867" s="1"/>
      <c r="EHB867" s="1"/>
      <c r="EHC867" s="1"/>
      <c r="EHD867" s="1"/>
      <c r="EHE867" s="1"/>
      <c r="EHF867" s="1"/>
      <c r="EHG867" s="1"/>
      <c r="EHH867" s="1"/>
      <c r="EHI867" s="1"/>
      <c r="EHJ867" s="1"/>
      <c r="EHK867" s="1"/>
      <c r="EHL867" s="1"/>
      <c r="EHM867" s="1"/>
      <c r="EHN867" s="1"/>
      <c r="EHO867" s="1"/>
      <c r="EHP867" s="1"/>
      <c r="EHQ867" s="1"/>
      <c r="EHR867" s="1"/>
      <c r="EHS867" s="1"/>
      <c r="EHT867" s="1"/>
      <c r="EHU867" s="1"/>
      <c r="EHV867" s="1"/>
      <c r="EHW867" s="1"/>
      <c r="EHX867" s="1"/>
      <c r="EHY867" s="1"/>
      <c r="EHZ867" s="1"/>
      <c r="EIA867" s="1"/>
      <c r="EIB867" s="1"/>
      <c r="EIC867" s="1"/>
      <c r="EID867" s="1"/>
      <c r="EIE867" s="1"/>
      <c r="EIF867" s="1"/>
      <c r="EIG867" s="1"/>
      <c r="EIH867" s="1"/>
      <c r="EII867" s="1"/>
      <c r="EIJ867" s="1"/>
      <c r="EIK867" s="1"/>
      <c r="EIL867" s="1"/>
      <c r="EIM867" s="1"/>
      <c r="EIN867" s="1"/>
      <c r="EIO867" s="1"/>
      <c r="EIP867" s="1"/>
      <c r="EIQ867" s="1"/>
      <c r="EIR867" s="1"/>
      <c r="EIS867" s="1"/>
      <c r="EIT867" s="1"/>
      <c r="EIU867" s="1"/>
      <c r="EIV867" s="1"/>
      <c r="EIW867" s="1"/>
      <c r="EIX867" s="1"/>
      <c r="EIY867" s="1"/>
      <c r="EIZ867" s="1"/>
      <c r="EJA867" s="1"/>
      <c r="EJB867" s="1"/>
      <c r="EJC867" s="1"/>
      <c r="EJD867" s="1"/>
      <c r="EJE867" s="1"/>
      <c r="EJF867" s="1"/>
      <c r="EJG867" s="1"/>
      <c r="EJH867" s="1"/>
      <c r="EJI867" s="1"/>
      <c r="EJJ867" s="1"/>
      <c r="EJK867" s="1"/>
      <c r="EJL867" s="1"/>
      <c r="EJM867" s="1"/>
      <c r="EJN867" s="1"/>
      <c r="EJO867" s="1"/>
      <c r="EJP867" s="1"/>
      <c r="EJQ867" s="1"/>
      <c r="EJR867" s="1"/>
      <c r="EJS867" s="1"/>
      <c r="EJT867" s="1"/>
      <c r="EJU867" s="1"/>
      <c r="EJV867" s="1"/>
      <c r="EJW867" s="1"/>
      <c r="EJX867" s="1"/>
      <c r="EJY867" s="1"/>
      <c r="EJZ867" s="1"/>
      <c r="EKA867" s="1"/>
      <c r="EKB867" s="1"/>
      <c r="EKC867" s="1"/>
      <c r="EKD867" s="1"/>
      <c r="EKE867" s="1"/>
      <c r="EKF867" s="1"/>
      <c r="EKG867" s="1"/>
      <c r="EKH867" s="1"/>
      <c r="EKI867" s="1"/>
      <c r="EKJ867" s="1"/>
      <c r="EKK867" s="1"/>
      <c r="EKL867" s="1"/>
      <c r="EKM867" s="1"/>
      <c r="EKN867" s="1"/>
      <c r="EKO867" s="1"/>
      <c r="EKP867" s="1"/>
      <c r="EKQ867" s="1"/>
      <c r="EKR867" s="1"/>
      <c r="EKS867" s="1"/>
      <c r="EKT867" s="1"/>
      <c r="EKU867" s="1"/>
      <c r="EKV867" s="1"/>
      <c r="EKW867" s="1"/>
      <c r="EKX867" s="1"/>
      <c r="EKY867" s="1"/>
      <c r="EKZ867" s="1"/>
      <c r="ELA867" s="1"/>
      <c r="ELB867" s="1"/>
      <c r="ELC867" s="1"/>
      <c r="ELD867" s="1"/>
      <c r="ELE867" s="1"/>
      <c r="ELF867" s="1"/>
      <c r="ELG867" s="1"/>
      <c r="ELH867" s="1"/>
      <c r="ELI867" s="1"/>
      <c r="ELJ867" s="1"/>
      <c r="ELK867" s="1"/>
      <c r="ELL867" s="1"/>
      <c r="ELM867" s="1"/>
      <c r="ELN867" s="1"/>
      <c r="ELO867" s="1"/>
      <c r="ELP867" s="1"/>
      <c r="ELQ867" s="1"/>
      <c r="ELR867" s="1"/>
      <c r="ELS867" s="1"/>
      <c r="ELT867" s="1"/>
      <c r="ELU867" s="1"/>
      <c r="ELV867" s="1"/>
      <c r="ELW867" s="1"/>
      <c r="ELX867" s="1"/>
      <c r="ELY867" s="1"/>
      <c r="ELZ867" s="1"/>
      <c r="EMA867" s="1"/>
      <c r="EMB867" s="1"/>
      <c r="EMC867" s="1"/>
      <c r="EMD867" s="1"/>
      <c r="EME867" s="1"/>
      <c r="EMF867" s="1"/>
      <c r="EMG867" s="1"/>
      <c r="EMH867" s="1"/>
      <c r="EMI867" s="1"/>
      <c r="EMJ867" s="1"/>
      <c r="EMK867" s="1"/>
      <c r="EML867" s="1"/>
      <c r="EMM867" s="1"/>
      <c r="EMN867" s="1"/>
      <c r="EMO867" s="1"/>
      <c r="EMP867" s="1"/>
      <c r="EMQ867" s="1"/>
      <c r="EMR867" s="1"/>
      <c r="EMS867" s="1"/>
      <c r="EMT867" s="1"/>
      <c r="EMU867" s="1"/>
      <c r="EMV867" s="1"/>
      <c r="EMW867" s="1"/>
      <c r="EMX867" s="1"/>
      <c r="EMY867" s="1"/>
      <c r="EMZ867" s="1"/>
      <c r="ENA867" s="1"/>
      <c r="ENB867" s="1"/>
      <c r="ENC867" s="1"/>
      <c r="END867" s="1"/>
      <c r="ENE867" s="1"/>
      <c r="ENF867" s="1"/>
      <c r="ENG867" s="1"/>
      <c r="ENH867" s="1"/>
      <c r="ENI867" s="1"/>
      <c r="ENJ867" s="1"/>
      <c r="ENK867" s="1"/>
      <c r="ENL867" s="1"/>
      <c r="ENM867" s="1"/>
      <c r="ENN867" s="1"/>
      <c r="ENO867" s="1"/>
      <c r="ENP867" s="1"/>
      <c r="ENQ867" s="1"/>
      <c r="ENR867" s="1"/>
      <c r="ENS867" s="1"/>
      <c r="ENT867" s="1"/>
      <c r="ENU867" s="1"/>
      <c r="ENV867" s="1"/>
      <c r="ENW867" s="1"/>
      <c r="ENX867" s="1"/>
      <c r="ENY867" s="1"/>
      <c r="ENZ867" s="1"/>
      <c r="EOA867" s="1"/>
      <c r="EOB867" s="1"/>
      <c r="EOC867" s="1"/>
      <c r="EOD867" s="1"/>
      <c r="EOE867" s="1"/>
      <c r="EOF867" s="1"/>
      <c r="EOG867" s="1"/>
      <c r="EOH867" s="1"/>
      <c r="EOI867" s="1"/>
      <c r="EOJ867" s="1"/>
      <c r="EOK867" s="1"/>
      <c r="EOL867" s="1"/>
      <c r="EOM867" s="1"/>
      <c r="EON867" s="1"/>
      <c r="EOO867" s="1"/>
      <c r="EOP867" s="1"/>
      <c r="EOQ867" s="1"/>
      <c r="EOR867" s="1"/>
      <c r="EOS867" s="1"/>
      <c r="EOT867" s="1"/>
      <c r="EOU867" s="1"/>
      <c r="EOV867" s="1"/>
      <c r="EOW867" s="1"/>
      <c r="EOX867" s="1"/>
      <c r="EOY867" s="1"/>
      <c r="EOZ867" s="1"/>
      <c r="EPA867" s="1"/>
      <c r="EPB867" s="1"/>
      <c r="EPC867" s="1"/>
      <c r="EPD867" s="1"/>
      <c r="EPE867" s="1"/>
      <c r="EPF867" s="1"/>
      <c r="EPG867" s="1"/>
      <c r="EPH867" s="1"/>
      <c r="EPI867" s="1"/>
      <c r="EPJ867" s="1"/>
      <c r="EPK867" s="1"/>
      <c r="EPL867" s="1"/>
      <c r="EPM867" s="1"/>
      <c r="EPN867" s="1"/>
      <c r="EPO867" s="1"/>
      <c r="EPP867" s="1"/>
      <c r="EPQ867" s="1"/>
      <c r="EPR867" s="1"/>
      <c r="EPS867" s="1"/>
      <c r="EPT867" s="1"/>
      <c r="EPU867" s="1"/>
      <c r="EPV867" s="1"/>
      <c r="EPW867" s="1"/>
      <c r="EPX867" s="1"/>
      <c r="EPY867" s="1"/>
      <c r="EPZ867" s="1"/>
      <c r="EQA867" s="1"/>
      <c r="EQB867" s="1"/>
      <c r="EQC867" s="1"/>
      <c r="EQD867" s="1"/>
      <c r="EQE867" s="1"/>
      <c r="EQF867" s="1"/>
      <c r="EQG867" s="1"/>
      <c r="EQH867" s="1"/>
      <c r="EQI867" s="1"/>
      <c r="EQJ867" s="1"/>
      <c r="EQK867" s="1"/>
      <c r="EQL867" s="1"/>
      <c r="EQM867" s="1"/>
      <c r="EQN867" s="1"/>
      <c r="EQO867" s="1"/>
      <c r="EQP867" s="1"/>
      <c r="EQQ867" s="1"/>
      <c r="EQR867" s="1"/>
      <c r="EQS867" s="1"/>
      <c r="EQT867" s="1"/>
      <c r="EQU867" s="1"/>
      <c r="EQV867" s="1"/>
      <c r="EQW867" s="1"/>
      <c r="EQX867" s="1"/>
      <c r="EQY867" s="1"/>
      <c r="EQZ867" s="1"/>
      <c r="ERA867" s="1"/>
      <c r="ERB867" s="1"/>
      <c r="ERC867" s="1"/>
      <c r="ERD867" s="1"/>
      <c r="ERE867" s="1"/>
      <c r="ERF867" s="1"/>
      <c r="ERG867" s="1"/>
      <c r="ERH867" s="1"/>
      <c r="ERI867" s="1"/>
      <c r="ERJ867" s="1"/>
      <c r="ERK867" s="1"/>
      <c r="ERL867" s="1"/>
      <c r="ERM867" s="1"/>
      <c r="ERN867" s="1"/>
      <c r="ERO867" s="1"/>
      <c r="ERP867" s="1"/>
      <c r="ERQ867" s="1"/>
      <c r="ERR867" s="1"/>
      <c r="ERS867" s="1"/>
      <c r="ERT867" s="1"/>
      <c r="ERU867" s="1"/>
      <c r="ERV867" s="1"/>
      <c r="ERW867" s="1"/>
      <c r="ERX867" s="1"/>
      <c r="ERY867" s="1"/>
      <c r="ERZ867" s="1"/>
      <c r="ESA867" s="1"/>
      <c r="ESB867" s="1"/>
      <c r="ESC867" s="1"/>
      <c r="ESD867" s="1"/>
      <c r="ESE867" s="1"/>
      <c r="ESF867" s="1"/>
      <c r="ESG867" s="1"/>
      <c r="ESH867" s="1"/>
      <c r="ESI867" s="1"/>
      <c r="ESJ867" s="1"/>
      <c r="ESK867" s="1"/>
      <c r="ESL867" s="1"/>
      <c r="ESM867" s="1"/>
      <c r="ESN867" s="1"/>
      <c r="ESO867" s="1"/>
      <c r="ESP867" s="1"/>
      <c r="ESQ867" s="1"/>
      <c r="ESR867" s="1"/>
      <c r="ESS867" s="1"/>
      <c r="EST867" s="1"/>
      <c r="ESU867" s="1"/>
      <c r="ESV867" s="1"/>
      <c r="ESW867" s="1"/>
      <c r="ESX867" s="1"/>
      <c r="ESY867" s="1"/>
      <c r="ESZ867" s="1"/>
      <c r="ETA867" s="1"/>
      <c r="ETB867" s="1"/>
      <c r="ETC867" s="1"/>
      <c r="ETD867" s="1"/>
      <c r="ETE867" s="1"/>
      <c r="ETF867" s="1"/>
      <c r="ETG867" s="1"/>
      <c r="ETH867" s="1"/>
      <c r="ETI867" s="1"/>
      <c r="ETJ867" s="1"/>
      <c r="ETK867" s="1"/>
      <c r="ETL867" s="1"/>
      <c r="ETM867" s="1"/>
      <c r="ETN867" s="1"/>
      <c r="ETO867" s="1"/>
      <c r="ETP867" s="1"/>
      <c r="ETQ867" s="1"/>
      <c r="ETR867" s="1"/>
      <c r="ETS867" s="1"/>
      <c r="ETT867" s="1"/>
      <c r="ETU867" s="1"/>
      <c r="ETV867" s="1"/>
      <c r="ETW867" s="1"/>
      <c r="ETX867" s="1"/>
      <c r="ETY867" s="1"/>
      <c r="ETZ867" s="1"/>
      <c r="EUA867" s="1"/>
      <c r="EUB867" s="1"/>
      <c r="EUC867" s="1"/>
      <c r="EUD867" s="1"/>
      <c r="EUE867" s="1"/>
      <c r="EUF867" s="1"/>
      <c r="EUG867" s="1"/>
      <c r="EUH867" s="1"/>
      <c r="EUI867" s="1"/>
      <c r="EUJ867" s="1"/>
      <c r="EUK867" s="1"/>
      <c r="EUL867" s="1"/>
      <c r="EUM867" s="1"/>
      <c r="EUN867" s="1"/>
      <c r="EUO867" s="1"/>
      <c r="EUP867" s="1"/>
      <c r="EUQ867" s="1"/>
      <c r="EUR867" s="1"/>
      <c r="EUS867" s="1"/>
      <c r="EUT867" s="1"/>
      <c r="EUU867" s="1"/>
      <c r="EUV867" s="1"/>
      <c r="EUW867" s="1"/>
      <c r="EUX867" s="1"/>
      <c r="EUY867" s="1"/>
      <c r="EUZ867" s="1"/>
      <c r="EVA867" s="1"/>
      <c r="EVB867" s="1"/>
      <c r="EVC867" s="1"/>
      <c r="EVD867" s="1"/>
      <c r="EVE867" s="1"/>
      <c r="EVF867" s="1"/>
      <c r="EVG867" s="1"/>
      <c r="EVH867" s="1"/>
      <c r="EVI867" s="1"/>
      <c r="EVJ867" s="1"/>
      <c r="EVK867" s="1"/>
      <c r="EVL867" s="1"/>
      <c r="EVM867" s="1"/>
      <c r="EVN867" s="1"/>
      <c r="EVO867" s="1"/>
      <c r="EVP867" s="1"/>
      <c r="EVQ867" s="1"/>
      <c r="EVR867" s="1"/>
      <c r="EVS867" s="1"/>
      <c r="EVT867" s="1"/>
      <c r="EVU867" s="1"/>
      <c r="EVV867" s="1"/>
      <c r="EVW867" s="1"/>
      <c r="EVX867" s="1"/>
      <c r="EVY867" s="1"/>
      <c r="EVZ867" s="1"/>
      <c r="EWA867" s="1"/>
      <c r="EWB867" s="1"/>
      <c r="EWC867" s="1"/>
      <c r="EWD867" s="1"/>
      <c r="EWE867" s="1"/>
      <c r="EWF867" s="1"/>
      <c r="EWG867" s="1"/>
      <c r="EWH867" s="1"/>
      <c r="EWI867" s="1"/>
      <c r="EWJ867" s="1"/>
      <c r="EWK867" s="1"/>
      <c r="EWL867" s="1"/>
      <c r="EWM867" s="1"/>
      <c r="EWN867" s="1"/>
      <c r="EWO867" s="1"/>
      <c r="EWP867" s="1"/>
      <c r="EWQ867" s="1"/>
      <c r="EWR867" s="1"/>
      <c r="EWS867" s="1"/>
      <c r="EWT867" s="1"/>
      <c r="EWU867" s="1"/>
      <c r="EWV867" s="1"/>
      <c r="EWW867" s="1"/>
      <c r="EWX867" s="1"/>
      <c r="EWY867" s="1"/>
      <c r="EWZ867" s="1"/>
      <c r="EXA867" s="1"/>
      <c r="EXB867" s="1"/>
      <c r="EXC867" s="1"/>
      <c r="EXD867" s="1"/>
      <c r="EXE867" s="1"/>
      <c r="EXF867" s="1"/>
      <c r="EXG867" s="1"/>
      <c r="EXH867" s="1"/>
      <c r="EXI867" s="1"/>
      <c r="EXJ867" s="1"/>
      <c r="EXK867" s="1"/>
      <c r="EXL867" s="1"/>
      <c r="EXM867" s="1"/>
      <c r="EXN867" s="1"/>
      <c r="EXO867" s="1"/>
      <c r="EXP867" s="1"/>
      <c r="EXQ867" s="1"/>
      <c r="EXR867" s="1"/>
      <c r="EXS867" s="1"/>
      <c r="EXT867" s="1"/>
      <c r="EXU867" s="1"/>
      <c r="EXV867" s="1"/>
      <c r="EXW867" s="1"/>
      <c r="EXX867" s="1"/>
      <c r="EXY867" s="1"/>
      <c r="EXZ867" s="1"/>
      <c r="EYA867" s="1"/>
      <c r="EYB867" s="1"/>
      <c r="EYC867" s="1"/>
      <c r="EYD867" s="1"/>
      <c r="EYE867" s="1"/>
      <c r="EYF867" s="1"/>
      <c r="EYG867" s="1"/>
      <c r="EYH867" s="1"/>
      <c r="EYI867" s="1"/>
      <c r="EYJ867" s="1"/>
      <c r="EYK867" s="1"/>
      <c r="EYL867" s="1"/>
      <c r="EYM867" s="1"/>
      <c r="EYN867" s="1"/>
      <c r="EYO867" s="1"/>
      <c r="EYP867" s="1"/>
      <c r="EYQ867" s="1"/>
      <c r="EYR867" s="1"/>
      <c r="EYS867" s="1"/>
      <c r="EYT867" s="1"/>
      <c r="EYU867" s="1"/>
      <c r="EYV867" s="1"/>
      <c r="EYW867" s="1"/>
      <c r="EYX867" s="1"/>
      <c r="EYY867" s="1"/>
      <c r="EYZ867" s="1"/>
      <c r="EZA867" s="1"/>
      <c r="EZB867" s="1"/>
      <c r="EZC867" s="1"/>
      <c r="EZD867" s="1"/>
      <c r="EZE867" s="1"/>
      <c r="EZF867" s="1"/>
      <c r="EZG867" s="1"/>
      <c r="EZH867" s="1"/>
      <c r="EZI867" s="1"/>
      <c r="EZJ867" s="1"/>
      <c r="EZK867" s="1"/>
      <c r="EZL867" s="1"/>
      <c r="EZM867" s="1"/>
      <c r="EZN867" s="1"/>
      <c r="EZO867" s="1"/>
      <c r="EZP867" s="1"/>
      <c r="EZQ867" s="1"/>
      <c r="EZR867" s="1"/>
      <c r="EZS867" s="1"/>
      <c r="EZT867" s="1"/>
      <c r="EZU867" s="1"/>
      <c r="EZV867" s="1"/>
      <c r="EZW867" s="1"/>
      <c r="EZX867" s="1"/>
      <c r="EZY867" s="1"/>
      <c r="EZZ867" s="1"/>
      <c r="FAA867" s="1"/>
      <c r="FAB867" s="1"/>
      <c r="FAC867" s="1"/>
      <c r="FAD867" s="1"/>
      <c r="FAE867" s="1"/>
      <c r="FAF867" s="1"/>
      <c r="FAG867" s="1"/>
      <c r="FAH867" s="1"/>
      <c r="FAI867" s="1"/>
      <c r="FAJ867" s="1"/>
      <c r="FAK867" s="1"/>
      <c r="FAL867" s="1"/>
      <c r="FAM867" s="1"/>
      <c r="FAN867" s="1"/>
      <c r="FAO867" s="1"/>
      <c r="FAP867" s="1"/>
      <c r="FAQ867" s="1"/>
      <c r="FAR867" s="1"/>
      <c r="FAS867" s="1"/>
      <c r="FAT867" s="1"/>
      <c r="FAU867" s="1"/>
      <c r="FAV867" s="1"/>
      <c r="FAW867" s="1"/>
      <c r="FAX867" s="1"/>
      <c r="FAY867" s="1"/>
      <c r="FAZ867" s="1"/>
      <c r="FBA867" s="1"/>
      <c r="FBB867" s="1"/>
      <c r="FBC867" s="1"/>
      <c r="FBD867" s="1"/>
      <c r="FBE867" s="1"/>
      <c r="FBF867" s="1"/>
      <c r="FBG867" s="1"/>
      <c r="FBH867" s="1"/>
      <c r="FBI867" s="1"/>
      <c r="FBJ867" s="1"/>
      <c r="FBK867" s="1"/>
      <c r="FBL867" s="1"/>
      <c r="FBM867" s="1"/>
      <c r="FBN867" s="1"/>
      <c r="FBO867" s="1"/>
      <c r="FBP867" s="1"/>
      <c r="FBQ867" s="1"/>
      <c r="FBR867" s="1"/>
      <c r="FBS867" s="1"/>
      <c r="FBT867" s="1"/>
      <c r="FBU867" s="1"/>
      <c r="FBV867" s="1"/>
      <c r="FBW867" s="1"/>
      <c r="FBX867" s="1"/>
      <c r="FBY867" s="1"/>
      <c r="FBZ867" s="1"/>
      <c r="FCA867" s="1"/>
      <c r="FCB867" s="1"/>
      <c r="FCC867" s="1"/>
      <c r="FCD867" s="1"/>
      <c r="FCE867" s="1"/>
      <c r="FCF867" s="1"/>
      <c r="FCG867" s="1"/>
      <c r="FCH867" s="1"/>
      <c r="FCI867" s="1"/>
      <c r="FCJ867" s="1"/>
      <c r="FCK867" s="1"/>
      <c r="FCL867" s="1"/>
      <c r="FCM867" s="1"/>
      <c r="FCN867" s="1"/>
      <c r="FCO867" s="1"/>
      <c r="FCP867" s="1"/>
      <c r="FCQ867" s="1"/>
      <c r="FCR867" s="1"/>
      <c r="FCS867" s="1"/>
      <c r="FCT867" s="1"/>
      <c r="FCU867" s="1"/>
      <c r="FCV867" s="1"/>
      <c r="FCW867" s="1"/>
      <c r="FCX867" s="1"/>
      <c r="FCY867" s="1"/>
      <c r="FCZ867" s="1"/>
      <c r="FDA867" s="1"/>
      <c r="FDB867" s="1"/>
      <c r="FDC867" s="1"/>
      <c r="FDD867" s="1"/>
      <c r="FDE867" s="1"/>
      <c r="FDF867" s="1"/>
      <c r="FDG867" s="1"/>
      <c r="FDH867" s="1"/>
      <c r="FDI867" s="1"/>
      <c r="FDJ867" s="1"/>
      <c r="FDK867" s="1"/>
      <c r="FDL867" s="1"/>
      <c r="FDM867" s="1"/>
      <c r="FDN867" s="1"/>
      <c r="FDO867" s="1"/>
      <c r="FDP867" s="1"/>
      <c r="FDQ867" s="1"/>
      <c r="FDR867" s="1"/>
      <c r="FDS867" s="1"/>
      <c r="FDT867" s="1"/>
      <c r="FDU867" s="1"/>
      <c r="FDV867" s="1"/>
      <c r="FDW867" s="1"/>
      <c r="FDX867" s="1"/>
      <c r="FDY867" s="1"/>
      <c r="FDZ867" s="1"/>
      <c r="FEA867" s="1"/>
      <c r="FEB867" s="1"/>
      <c r="FEC867" s="1"/>
      <c r="FED867" s="1"/>
      <c r="FEE867" s="1"/>
      <c r="FEF867" s="1"/>
      <c r="FEG867" s="1"/>
      <c r="FEH867" s="1"/>
      <c r="FEI867" s="1"/>
      <c r="FEJ867" s="1"/>
      <c r="FEK867" s="1"/>
      <c r="FEL867" s="1"/>
      <c r="FEM867" s="1"/>
      <c r="FEN867" s="1"/>
      <c r="FEO867" s="1"/>
      <c r="FEP867" s="1"/>
      <c r="FEQ867" s="1"/>
      <c r="FER867" s="1"/>
      <c r="FES867" s="1"/>
      <c r="FET867" s="1"/>
      <c r="FEU867" s="1"/>
      <c r="FEV867" s="1"/>
      <c r="FEW867" s="1"/>
      <c r="FEX867" s="1"/>
      <c r="FEY867" s="1"/>
      <c r="FEZ867" s="1"/>
      <c r="FFA867" s="1"/>
      <c r="FFB867" s="1"/>
      <c r="FFC867" s="1"/>
      <c r="FFD867" s="1"/>
      <c r="FFE867" s="1"/>
      <c r="FFF867" s="1"/>
      <c r="FFG867" s="1"/>
      <c r="FFH867" s="1"/>
      <c r="FFI867" s="1"/>
      <c r="FFJ867" s="1"/>
      <c r="FFK867" s="1"/>
      <c r="FFL867" s="1"/>
      <c r="FFM867" s="1"/>
      <c r="FFN867" s="1"/>
      <c r="FFO867" s="1"/>
      <c r="FFP867" s="1"/>
      <c r="FFQ867" s="1"/>
      <c r="FFR867" s="1"/>
      <c r="FFS867" s="1"/>
      <c r="FFT867" s="1"/>
      <c r="FFU867" s="1"/>
      <c r="FFV867" s="1"/>
      <c r="FFW867" s="1"/>
      <c r="FFX867" s="1"/>
      <c r="FFY867" s="1"/>
      <c r="FFZ867" s="1"/>
      <c r="FGA867" s="1"/>
      <c r="FGB867" s="1"/>
      <c r="FGC867" s="1"/>
      <c r="FGD867" s="1"/>
      <c r="FGE867" s="1"/>
      <c r="FGF867" s="1"/>
      <c r="FGG867" s="1"/>
      <c r="FGH867" s="1"/>
      <c r="FGI867" s="1"/>
      <c r="FGJ867" s="1"/>
      <c r="FGK867" s="1"/>
      <c r="FGL867" s="1"/>
      <c r="FGM867" s="1"/>
      <c r="FGN867" s="1"/>
      <c r="FGO867" s="1"/>
      <c r="FGP867" s="1"/>
      <c r="FGQ867" s="1"/>
      <c r="FGR867" s="1"/>
      <c r="FGS867" s="1"/>
      <c r="FGT867" s="1"/>
      <c r="FGU867" s="1"/>
      <c r="FGV867" s="1"/>
      <c r="FGW867" s="1"/>
      <c r="FGX867" s="1"/>
      <c r="FGY867" s="1"/>
      <c r="FGZ867" s="1"/>
      <c r="FHA867" s="1"/>
      <c r="FHB867" s="1"/>
      <c r="FHC867" s="1"/>
      <c r="FHD867" s="1"/>
      <c r="FHE867" s="1"/>
      <c r="FHF867" s="1"/>
      <c r="FHG867" s="1"/>
      <c r="FHH867" s="1"/>
      <c r="FHI867" s="1"/>
      <c r="FHJ867" s="1"/>
      <c r="FHK867" s="1"/>
      <c r="FHL867" s="1"/>
      <c r="FHM867" s="1"/>
      <c r="FHN867" s="1"/>
      <c r="FHO867" s="1"/>
      <c r="FHP867" s="1"/>
      <c r="FHQ867" s="1"/>
      <c r="FHR867" s="1"/>
      <c r="FHS867" s="1"/>
      <c r="FHT867" s="1"/>
      <c r="FHU867" s="1"/>
      <c r="FHV867" s="1"/>
      <c r="FHW867" s="1"/>
      <c r="FHX867" s="1"/>
      <c r="FHY867" s="1"/>
      <c r="FHZ867" s="1"/>
      <c r="FIA867" s="1"/>
      <c r="FIB867" s="1"/>
      <c r="FIC867" s="1"/>
      <c r="FID867" s="1"/>
      <c r="FIE867" s="1"/>
      <c r="FIF867" s="1"/>
      <c r="FIG867" s="1"/>
      <c r="FIH867" s="1"/>
      <c r="FII867" s="1"/>
      <c r="FIJ867" s="1"/>
      <c r="FIK867" s="1"/>
      <c r="FIL867" s="1"/>
      <c r="FIM867" s="1"/>
      <c r="FIN867" s="1"/>
      <c r="FIO867" s="1"/>
      <c r="FIP867" s="1"/>
      <c r="FIQ867" s="1"/>
      <c r="FIR867" s="1"/>
      <c r="FIS867" s="1"/>
      <c r="FIT867" s="1"/>
      <c r="FIU867" s="1"/>
      <c r="FIV867" s="1"/>
      <c r="FIW867" s="1"/>
      <c r="FIX867" s="1"/>
      <c r="FIY867" s="1"/>
      <c r="FIZ867" s="1"/>
      <c r="FJA867" s="1"/>
      <c r="FJB867" s="1"/>
      <c r="FJC867" s="1"/>
      <c r="FJD867" s="1"/>
      <c r="FJE867" s="1"/>
      <c r="FJF867" s="1"/>
      <c r="FJG867" s="1"/>
      <c r="FJH867" s="1"/>
      <c r="FJI867" s="1"/>
      <c r="FJJ867" s="1"/>
      <c r="FJK867" s="1"/>
      <c r="FJL867" s="1"/>
      <c r="FJM867" s="1"/>
      <c r="FJN867" s="1"/>
      <c r="FJO867" s="1"/>
      <c r="FJP867" s="1"/>
      <c r="FJQ867" s="1"/>
      <c r="FJR867" s="1"/>
      <c r="FJS867" s="1"/>
      <c r="FJT867" s="1"/>
      <c r="FJU867" s="1"/>
      <c r="FJV867" s="1"/>
      <c r="FJW867" s="1"/>
      <c r="FJX867" s="1"/>
      <c r="FJY867" s="1"/>
      <c r="FJZ867" s="1"/>
      <c r="FKA867" s="1"/>
      <c r="FKB867" s="1"/>
      <c r="FKC867" s="1"/>
      <c r="FKD867" s="1"/>
      <c r="FKE867" s="1"/>
      <c r="FKF867" s="1"/>
      <c r="FKG867" s="1"/>
      <c r="FKH867" s="1"/>
      <c r="FKI867" s="1"/>
      <c r="FKJ867" s="1"/>
      <c r="FKK867" s="1"/>
      <c r="FKL867" s="1"/>
      <c r="FKM867" s="1"/>
      <c r="FKN867" s="1"/>
      <c r="FKO867" s="1"/>
      <c r="FKP867" s="1"/>
      <c r="FKQ867" s="1"/>
      <c r="FKR867" s="1"/>
      <c r="FKS867" s="1"/>
      <c r="FKT867" s="1"/>
      <c r="FKU867" s="1"/>
      <c r="FKV867" s="1"/>
      <c r="FKW867" s="1"/>
      <c r="FKX867" s="1"/>
      <c r="FKY867" s="1"/>
      <c r="FKZ867" s="1"/>
      <c r="FLA867" s="1"/>
      <c r="FLB867" s="1"/>
      <c r="FLC867" s="1"/>
      <c r="FLD867" s="1"/>
      <c r="FLE867" s="1"/>
      <c r="FLF867" s="1"/>
      <c r="FLG867" s="1"/>
      <c r="FLH867" s="1"/>
      <c r="FLI867" s="1"/>
      <c r="FLJ867" s="1"/>
      <c r="FLK867" s="1"/>
      <c r="FLL867" s="1"/>
      <c r="FLM867" s="1"/>
      <c r="FLN867" s="1"/>
      <c r="FLO867" s="1"/>
      <c r="FLP867" s="1"/>
      <c r="FLQ867" s="1"/>
      <c r="FLR867" s="1"/>
      <c r="FLS867" s="1"/>
      <c r="FLT867" s="1"/>
      <c r="FLU867" s="1"/>
      <c r="FLV867" s="1"/>
      <c r="FLW867" s="1"/>
      <c r="FLX867" s="1"/>
      <c r="FLY867" s="1"/>
      <c r="FLZ867" s="1"/>
      <c r="FMA867" s="1"/>
      <c r="FMB867" s="1"/>
      <c r="FMC867" s="1"/>
      <c r="FMD867" s="1"/>
      <c r="FME867" s="1"/>
      <c r="FMF867" s="1"/>
      <c r="FMG867" s="1"/>
      <c r="FMH867" s="1"/>
      <c r="FMI867" s="1"/>
      <c r="FMJ867" s="1"/>
      <c r="FMK867" s="1"/>
      <c r="FML867" s="1"/>
      <c r="FMM867" s="1"/>
      <c r="FMN867" s="1"/>
      <c r="FMO867" s="1"/>
      <c r="FMP867" s="1"/>
      <c r="FMQ867" s="1"/>
      <c r="FMR867" s="1"/>
      <c r="FMS867" s="1"/>
      <c r="FMT867" s="1"/>
      <c r="FMU867" s="1"/>
      <c r="FMV867" s="1"/>
      <c r="FMW867" s="1"/>
      <c r="FMX867" s="1"/>
      <c r="FMY867" s="1"/>
      <c r="FMZ867" s="1"/>
      <c r="FNA867" s="1"/>
      <c r="FNB867" s="1"/>
      <c r="FNC867" s="1"/>
      <c r="FND867" s="1"/>
      <c r="FNE867" s="1"/>
      <c r="FNF867" s="1"/>
      <c r="FNG867" s="1"/>
      <c r="FNH867" s="1"/>
      <c r="FNI867" s="1"/>
      <c r="FNJ867" s="1"/>
      <c r="FNK867" s="1"/>
      <c r="FNL867" s="1"/>
      <c r="FNM867" s="1"/>
      <c r="FNN867" s="1"/>
      <c r="FNO867" s="1"/>
      <c r="FNP867" s="1"/>
      <c r="FNQ867" s="1"/>
      <c r="FNR867" s="1"/>
      <c r="FNS867" s="1"/>
      <c r="FNT867" s="1"/>
      <c r="FNU867" s="1"/>
      <c r="FNV867" s="1"/>
      <c r="FNW867" s="1"/>
      <c r="FNX867" s="1"/>
      <c r="FNY867" s="1"/>
      <c r="FNZ867" s="1"/>
      <c r="FOA867" s="1"/>
      <c r="FOB867" s="1"/>
      <c r="FOC867" s="1"/>
      <c r="FOD867" s="1"/>
      <c r="FOE867" s="1"/>
      <c r="FOF867" s="1"/>
      <c r="FOG867" s="1"/>
      <c r="FOH867" s="1"/>
      <c r="FOI867" s="1"/>
      <c r="FOJ867" s="1"/>
      <c r="FOK867" s="1"/>
      <c r="FOL867" s="1"/>
      <c r="FOM867" s="1"/>
      <c r="FON867" s="1"/>
      <c r="FOO867" s="1"/>
      <c r="FOP867" s="1"/>
      <c r="FOQ867" s="1"/>
      <c r="FOR867" s="1"/>
      <c r="FOS867" s="1"/>
      <c r="FOT867" s="1"/>
      <c r="FOU867" s="1"/>
      <c r="FOV867" s="1"/>
      <c r="FOW867" s="1"/>
      <c r="FOX867" s="1"/>
      <c r="FOY867" s="1"/>
      <c r="FOZ867" s="1"/>
      <c r="FPA867" s="1"/>
      <c r="FPB867" s="1"/>
      <c r="FPC867" s="1"/>
      <c r="FPD867" s="1"/>
      <c r="FPE867" s="1"/>
      <c r="FPF867" s="1"/>
      <c r="FPG867" s="1"/>
      <c r="FPH867" s="1"/>
      <c r="FPI867" s="1"/>
      <c r="FPJ867" s="1"/>
      <c r="FPK867" s="1"/>
      <c r="FPL867" s="1"/>
      <c r="FPM867" s="1"/>
      <c r="FPN867" s="1"/>
      <c r="FPO867" s="1"/>
      <c r="FPP867" s="1"/>
      <c r="FPQ867" s="1"/>
      <c r="FPR867" s="1"/>
      <c r="FPS867" s="1"/>
      <c r="FPT867" s="1"/>
      <c r="FPU867" s="1"/>
      <c r="FPV867" s="1"/>
      <c r="FPW867" s="1"/>
      <c r="FPX867" s="1"/>
      <c r="FPY867" s="1"/>
      <c r="FPZ867" s="1"/>
      <c r="FQA867" s="1"/>
      <c r="FQB867" s="1"/>
      <c r="FQC867" s="1"/>
      <c r="FQD867" s="1"/>
      <c r="FQE867" s="1"/>
      <c r="FQF867" s="1"/>
      <c r="FQG867" s="1"/>
      <c r="FQH867" s="1"/>
      <c r="FQI867" s="1"/>
      <c r="FQJ867" s="1"/>
      <c r="FQK867" s="1"/>
      <c r="FQL867" s="1"/>
      <c r="FQM867" s="1"/>
      <c r="FQN867" s="1"/>
      <c r="FQO867" s="1"/>
      <c r="FQP867" s="1"/>
      <c r="FQQ867" s="1"/>
      <c r="FQR867" s="1"/>
      <c r="FQS867" s="1"/>
      <c r="FQT867" s="1"/>
      <c r="FQU867" s="1"/>
      <c r="FQV867" s="1"/>
      <c r="FQW867" s="1"/>
      <c r="FQX867" s="1"/>
      <c r="FQY867" s="1"/>
      <c r="FQZ867" s="1"/>
      <c r="FRA867" s="1"/>
      <c r="FRB867" s="1"/>
      <c r="FRC867" s="1"/>
      <c r="FRD867" s="1"/>
      <c r="FRE867" s="1"/>
      <c r="FRF867" s="1"/>
      <c r="FRG867" s="1"/>
      <c r="FRH867" s="1"/>
      <c r="FRI867" s="1"/>
      <c r="FRJ867" s="1"/>
      <c r="FRK867" s="1"/>
      <c r="FRL867" s="1"/>
      <c r="FRM867" s="1"/>
      <c r="FRN867" s="1"/>
      <c r="FRO867" s="1"/>
      <c r="FRP867" s="1"/>
      <c r="FRQ867" s="1"/>
      <c r="FRR867" s="1"/>
      <c r="FRS867" s="1"/>
      <c r="FRT867" s="1"/>
      <c r="FRU867" s="1"/>
      <c r="FRV867" s="1"/>
      <c r="FRW867" s="1"/>
      <c r="FRX867" s="1"/>
      <c r="FRY867" s="1"/>
      <c r="FRZ867" s="1"/>
      <c r="FSA867" s="1"/>
      <c r="FSB867" s="1"/>
      <c r="FSC867" s="1"/>
      <c r="FSD867" s="1"/>
      <c r="FSE867" s="1"/>
      <c r="FSF867" s="1"/>
      <c r="FSG867" s="1"/>
      <c r="FSH867" s="1"/>
      <c r="FSI867" s="1"/>
      <c r="FSJ867" s="1"/>
      <c r="FSK867" s="1"/>
      <c r="FSL867" s="1"/>
      <c r="FSM867" s="1"/>
      <c r="FSN867" s="1"/>
      <c r="FSO867" s="1"/>
      <c r="FSP867" s="1"/>
      <c r="FSQ867" s="1"/>
      <c r="FSR867" s="1"/>
      <c r="FSS867" s="1"/>
      <c r="FST867" s="1"/>
      <c r="FSU867" s="1"/>
      <c r="FSV867" s="1"/>
      <c r="FSW867" s="1"/>
      <c r="FSX867" s="1"/>
      <c r="FSY867" s="1"/>
      <c r="FSZ867" s="1"/>
      <c r="FTA867" s="1"/>
      <c r="FTB867" s="1"/>
      <c r="FTC867" s="1"/>
      <c r="FTD867" s="1"/>
      <c r="FTE867" s="1"/>
      <c r="FTF867" s="1"/>
      <c r="FTG867" s="1"/>
      <c r="FTH867" s="1"/>
      <c r="FTI867" s="1"/>
      <c r="FTJ867" s="1"/>
      <c r="FTK867" s="1"/>
      <c r="FTL867" s="1"/>
      <c r="FTM867" s="1"/>
      <c r="FTN867" s="1"/>
      <c r="FTO867" s="1"/>
      <c r="FTP867" s="1"/>
      <c r="FTQ867" s="1"/>
      <c r="FTR867" s="1"/>
      <c r="FTS867" s="1"/>
      <c r="FTT867" s="1"/>
      <c r="FTU867" s="1"/>
      <c r="FTV867" s="1"/>
      <c r="FTW867" s="1"/>
      <c r="FTX867" s="1"/>
      <c r="FTY867" s="1"/>
      <c r="FTZ867" s="1"/>
      <c r="FUA867" s="1"/>
      <c r="FUB867" s="1"/>
      <c r="FUC867" s="1"/>
      <c r="FUD867" s="1"/>
      <c r="FUE867" s="1"/>
      <c r="FUF867" s="1"/>
      <c r="FUG867" s="1"/>
      <c r="FUH867" s="1"/>
      <c r="FUI867" s="1"/>
      <c r="FUJ867" s="1"/>
      <c r="FUK867" s="1"/>
      <c r="FUL867" s="1"/>
      <c r="FUM867" s="1"/>
      <c r="FUN867" s="1"/>
      <c r="FUO867" s="1"/>
      <c r="FUP867" s="1"/>
      <c r="FUQ867" s="1"/>
      <c r="FUR867" s="1"/>
      <c r="FUS867" s="1"/>
      <c r="FUT867" s="1"/>
      <c r="FUU867" s="1"/>
      <c r="FUV867" s="1"/>
      <c r="FUW867" s="1"/>
      <c r="FUX867" s="1"/>
      <c r="FUY867" s="1"/>
      <c r="FUZ867" s="1"/>
      <c r="FVA867" s="1"/>
      <c r="FVB867" s="1"/>
      <c r="FVC867" s="1"/>
      <c r="FVD867" s="1"/>
      <c r="FVE867" s="1"/>
      <c r="FVF867" s="1"/>
      <c r="FVG867" s="1"/>
      <c r="FVH867" s="1"/>
      <c r="FVI867" s="1"/>
      <c r="FVJ867" s="1"/>
      <c r="FVK867" s="1"/>
      <c r="FVL867" s="1"/>
      <c r="FVM867" s="1"/>
      <c r="FVN867" s="1"/>
      <c r="FVO867" s="1"/>
      <c r="FVP867" s="1"/>
      <c r="FVQ867" s="1"/>
      <c r="FVR867" s="1"/>
      <c r="FVS867" s="1"/>
      <c r="FVT867" s="1"/>
      <c r="FVU867" s="1"/>
      <c r="FVV867" s="1"/>
      <c r="FVW867" s="1"/>
      <c r="FVX867" s="1"/>
      <c r="FVY867" s="1"/>
      <c r="FVZ867" s="1"/>
      <c r="FWA867" s="1"/>
      <c r="FWB867" s="1"/>
      <c r="FWC867" s="1"/>
      <c r="FWD867" s="1"/>
      <c r="FWE867" s="1"/>
      <c r="FWF867" s="1"/>
      <c r="FWG867" s="1"/>
      <c r="FWH867" s="1"/>
      <c r="FWI867" s="1"/>
      <c r="FWJ867" s="1"/>
      <c r="FWK867" s="1"/>
      <c r="FWL867" s="1"/>
      <c r="FWM867" s="1"/>
      <c r="FWN867" s="1"/>
      <c r="FWO867" s="1"/>
      <c r="FWP867" s="1"/>
      <c r="FWQ867" s="1"/>
      <c r="FWR867" s="1"/>
      <c r="FWS867" s="1"/>
      <c r="FWT867" s="1"/>
      <c r="FWU867" s="1"/>
      <c r="FWV867" s="1"/>
      <c r="FWW867" s="1"/>
      <c r="FWX867" s="1"/>
      <c r="FWY867" s="1"/>
      <c r="FWZ867" s="1"/>
      <c r="FXA867" s="1"/>
      <c r="FXB867" s="1"/>
      <c r="FXC867" s="1"/>
      <c r="FXD867" s="1"/>
      <c r="FXE867" s="1"/>
      <c r="FXF867" s="1"/>
      <c r="FXG867" s="1"/>
      <c r="FXH867" s="1"/>
      <c r="FXI867" s="1"/>
      <c r="FXJ867" s="1"/>
      <c r="FXK867" s="1"/>
      <c r="FXL867" s="1"/>
      <c r="FXM867" s="1"/>
      <c r="FXN867" s="1"/>
      <c r="FXO867" s="1"/>
      <c r="FXP867" s="1"/>
      <c r="FXQ867" s="1"/>
      <c r="FXR867" s="1"/>
      <c r="FXS867" s="1"/>
      <c r="FXT867" s="1"/>
      <c r="FXU867" s="1"/>
      <c r="FXV867" s="1"/>
      <c r="FXW867" s="1"/>
      <c r="FXX867" s="1"/>
      <c r="FXY867" s="1"/>
      <c r="FXZ867" s="1"/>
      <c r="FYA867" s="1"/>
      <c r="FYB867" s="1"/>
      <c r="FYC867" s="1"/>
      <c r="FYD867" s="1"/>
      <c r="FYE867" s="1"/>
      <c r="FYF867" s="1"/>
      <c r="FYG867" s="1"/>
      <c r="FYH867" s="1"/>
      <c r="FYI867" s="1"/>
      <c r="FYJ867" s="1"/>
      <c r="FYK867" s="1"/>
      <c r="FYL867" s="1"/>
      <c r="FYM867" s="1"/>
      <c r="FYN867" s="1"/>
      <c r="FYO867" s="1"/>
      <c r="FYP867" s="1"/>
      <c r="FYQ867" s="1"/>
      <c r="FYR867" s="1"/>
      <c r="FYS867" s="1"/>
      <c r="FYT867" s="1"/>
      <c r="FYU867" s="1"/>
      <c r="FYV867" s="1"/>
      <c r="FYW867" s="1"/>
      <c r="FYX867" s="1"/>
      <c r="FYY867" s="1"/>
      <c r="FYZ867" s="1"/>
      <c r="FZA867" s="1"/>
      <c r="FZB867" s="1"/>
      <c r="FZC867" s="1"/>
      <c r="FZD867" s="1"/>
      <c r="FZE867" s="1"/>
      <c r="FZF867" s="1"/>
      <c r="FZG867" s="1"/>
      <c r="FZH867" s="1"/>
      <c r="FZI867" s="1"/>
      <c r="FZJ867" s="1"/>
      <c r="FZK867" s="1"/>
      <c r="FZL867" s="1"/>
      <c r="FZM867" s="1"/>
      <c r="FZN867" s="1"/>
      <c r="FZO867" s="1"/>
      <c r="FZP867" s="1"/>
      <c r="FZQ867" s="1"/>
      <c r="FZR867" s="1"/>
      <c r="FZS867" s="1"/>
      <c r="FZT867" s="1"/>
      <c r="FZU867" s="1"/>
      <c r="FZV867" s="1"/>
      <c r="FZW867" s="1"/>
      <c r="FZX867" s="1"/>
      <c r="FZY867" s="1"/>
      <c r="FZZ867" s="1"/>
      <c r="GAA867" s="1"/>
      <c r="GAB867" s="1"/>
      <c r="GAC867" s="1"/>
      <c r="GAD867" s="1"/>
      <c r="GAE867" s="1"/>
      <c r="GAF867" s="1"/>
      <c r="GAG867" s="1"/>
      <c r="GAH867" s="1"/>
      <c r="GAI867" s="1"/>
      <c r="GAJ867" s="1"/>
      <c r="GAK867" s="1"/>
      <c r="GAL867" s="1"/>
      <c r="GAM867" s="1"/>
      <c r="GAN867" s="1"/>
      <c r="GAO867" s="1"/>
      <c r="GAP867" s="1"/>
      <c r="GAQ867" s="1"/>
      <c r="GAR867" s="1"/>
      <c r="GAS867" s="1"/>
      <c r="GAT867" s="1"/>
      <c r="GAU867" s="1"/>
      <c r="GAV867" s="1"/>
      <c r="GAW867" s="1"/>
      <c r="GAX867" s="1"/>
      <c r="GAY867" s="1"/>
      <c r="GAZ867" s="1"/>
      <c r="GBA867" s="1"/>
      <c r="GBB867" s="1"/>
      <c r="GBC867" s="1"/>
      <c r="GBD867" s="1"/>
      <c r="GBE867" s="1"/>
      <c r="GBF867" s="1"/>
      <c r="GBG867" s="1"/>
      <c r="GBH867" s="1"/>
      <c r="GBI867" s="1"/>
      <c r="GBJ867" s="1"/>
      <c r="GBK867" s="1"/>
      <c r="GBL867" s="1"/>
      <c r="GBM867" s="1"/>
      <c r="GBN867" s="1"/>
      <c r="GBO867" s="1"/>
      <c r="GBP867" s="1"/>
      <c r="GBQ867" s="1"/>
      <c r="GBR867" s="1"/>
      <c r="GBS867" s="1"/>
      <c r="GBT867" s="1"/>
      <c r="GBU867" s="1"/>
      <c r="GBV867" s="1"/>
      <c r="GBW867" s="1"/>
      <c r="GBX867" s="1"/>
      <c r="GBY867" s="1"/>
      <c r="GBZ867" s="1"/>
      <c r="GCA867" s="1"/>
      <c r="GCB867" s="1"/>
      <c r="GCC867" s="1"/>
      <c r="GCD867" s="1"/>
      <c r="GCE867" s="1"/>
      <c r="GCF867" s="1"/>
      <c r="GCG867" s="1"/>
      <c r="GCH867" s="1"/>
      <c r="GCI867" s="1"/>
      <c r="GCJ867" s="1"/>
      <c r="GCK867" s="1"/>
      <c r="GCL867" s="1"/>
      <c r="GCM867" s="1"/>
      <c r="GCN867" s="1"/>
      <c r="GCO867" s="1"/>
      <c r="GCP867" s="1"/>
      <c r="GCQ867" s="1"/>
      <c r="GCR867" s="1"/>
      <c r="GCS867" s="1"/>
      <c r="GCT867" s="1"/>
      <c r="GCU867" s="1"/>
      <c r="GCV867" s="1"/>
      <c r="GCW867" s="1"/>
      <c r="GCX867" s="1"/>
      <c r="GCY867" s="1"/>
      <c r="GCZ867" s="1"/>
      <c r="GDA867" s="1"/>
      <c r="GDB867" s="1"/>
      <c r="GDC867" s="1"/>
      <c r="GDD867" s="1"/>
      <c r="GDE867" s="1"/>
      <c r="GDF867" s="1"/>
      <c r="GDG867" s="1"/>
      <c r="GDH867" s="1"/>
      <c r="GDI867" s="1"/>
      <c r="GDJ867" s="1"/>
      <c r="GDK867" s="1"/>
      <c r="GDL867" s="1"/>
      <c r="GDM867" s="1"/>
      <c r="GDN867" s="1"/>
      <c r="GDO867" s="1"/>
      <c r="GDP867" s="1"/>
      <c r="GDQ867" s="1"/>
      <c r="GDR867" s="1"/>
      <c r="GDS867" s="1"/>
      <c r="GDT867" s="1"/>
      <c r="GDU867" s="1"/>
      <c r="GDV867" s="1"/>
      <c r="GDW867" s="1"/>
      <c r="GDX867" s="1"/>
      <c r="GDY867" s="1"/>
      <c r="GDZ867" s="1"/>
      <c r="GEA867" s="1"/>
      <c r="GEB867" s="1"/>
      <c r="GEC867" s="1"/>
      <c r="GED867" s="1"/>
      <c r="GEE867" s="1"/>
      <c r="GEF867" s="1"/>
      <c r="GEG867" s="1"/>
      <c r="GEH867" s="1"/>
      <c r="GEI867" s="1"/>
      <c r="GEJ867" s="1"/>
      <c r="GEK867" s="1"/>
      <c r="GEL867" s="1"/>
      <c r="GEM867" s="1"/>
      <c r="GEN867" s="1"/>
      <c r="GEO867" s="1"/>
      <c r="GEP867" s="1"/>
      <c r="GEQ867" s="1"/>
      <c r="GER867" s="1"/>
      <c r="GES867" s="1"/>
      <c r="GET867" s="1"/>
      <c r="GEU867" s="1"/>
      <c r="GEV867" s="1"/>
      <c r="GEW867" s="1"/>
      <c r="GEX867" s="1"/>
      <c r="GEY867" s="1"/>
      <c r="GEZ867" s="1"/>
      <c r="GFA867" s="1"/>
      <c r="GFB867" s="1"/>
      <c r="GFC867" s="1"/>
      <c r="GFD867" s="1"/>
      <c r="GFE867" s="1"/>
      <c r="GFF867" s="1"/>
      <c r="GFG867" s="1"/>
      <c r="GFH867" s="1"/>
      <c r="GFI867" s="1"/>
      <c r="GFJ867" s="1"/>
      <c r="GFK867" s="1"/>
      <c r="GFL867" s="1"/>
      <c r="GFM867" s="1"/>
      <c r="GFN867" s="1"/>
      <c r="GFO867" s="1"/>
      <c r="GFP867" s="1"/>
      <c r="GFQ867" s="1"/>
      <c r="GFR867" s="1"/>
      <c r="GFS867" s="1"/>
      <c r="GFT867" s="1"/>
      <c r="GFU867" s="1"/>
      <c r="GFV867" s="1"/>
      <c r="GFW867" s="1"/>
      <c r="GFX867" s="1"/>
      <c r="GFY867" s="1"/>
      <c r="GFZ867" s="1"/>
      <c r="GGA867" s="1"/>
      <c r="GGB867" s="1"/>
      <c r="GGC867" s="1"/>
      <c r="GGD867" s="1"/>
      <c r="GGE867" s="1"/>
      <c r="GGF867" s="1"/>
      <c r="GGG867" s="1"/>
      <c r="GGH867" s="1"/>
      <c r="GGI867" s="1"/>
      <c r="GGJ867" s="1"/>
      <c r="GGK867" s="1"/>
      <c r="GGL867" s="1"/>
      <c r="GGM867" s="1"/>
      <c r="GGN867" s="1"/>
      <c r="GGO867" s="1"/>
      <c r="GGP867" s="1"/>
      <c r="GGQ867" s="1"/>
      <c r="GGR867" s="1"/>
      <c r="GGS867" s="1"/>
      <c r="GGT867" s="1"/>
      <c r="GGU867" s="1"/>
      <c r="GGV867" s="1"/>
      <c r="GGW867" s="1"/>
      <c r="GGX867" s="1"/>
      <c r="GGY867" s="1"/>
      <c r="GGZ867" s="1"/>
      <c r="GHA867" s="1"/>
      <c r="GHB867" s="1"/>
      <c r="GHC867" s="1"/>
      <c r="GHD867" s="1"/>
      <c r="GHE867" s="1"/>
      <c r="GHF867" s="1"/>
      <c r="GHG867" s="1"/>
      <c r="GHH867" s="1"/>
      <c r="GHI867" s="1"/>
      <c r="GHJ867" s="1"/>
      <c r="GHK867" s="1"/>
      <c r="GHL867" s="1"/>
      <c r="GHM867" s="1"/>
      <c r="GHN867" s="1"/>
      <c r="GHO867" s="1"/>
      <c r="GHP867" s="1"/>
      <c r="GHQ867" s="1"/>
      <c r="GHR867" s="1"/>
      <c r="GHS867" s="1"/>
      <c r="GHT867" s="1"/>
      <c r="GHU867" s="1"/>
      <c r="GHV867" s="1"/>
      <c r="GHW867" s="1"/>
      <c r="GHX867" s="1"/>
      <c r="GHY867" s="1"/>
      <c r="GHZ867" s="1"/>
      <c r="GIA867" s="1"/>
      <c r="GIB867" s="1"/>
      <c r="GIC867" s="1"/>
      <c r="GID867" s="1"/>
      <c r="GIE867" s="1"/>
      <c r="GIF867" s="1"/>
      <c r="GIG867" s="1"/>
      <c r="GIH867" s="1"/>
      <c r="GII867" s="1"/>
      <c r="GIJ867" s="1"/>
      <c r="GIK867" s="1"/>
      <c r="GIL867" s="1"/>
      <c r="GIM867" s="1"/>
      <c r="GIN867" s="1"/>
      <c r="GIO867" s="1"/>
      <c r="GIP867" s="1"/>
      <c r="GIQ867" s="1"/>
      <c r="GIR867" s="1"/>
      <c r="GIS867" s="1"/>
      <c r="GIT867" s="1"/>
      <c r="GIU867" s="1"/>
      <c r="GIV867" s="1"/>
      <c r="GIW867" s="1"/>
      <c r="GIX867" s="1"/>
      <c r="GIY867" s="1"/>
      <c r="GIZ867" s="1"/>
      <c r="GJA867" s="1"/>
      <c r="GJB867" s="1"/>
      <c r="GJC867" s="1"/>
      <c r="GJD867" s="1"/>
      <c r="GJE867" s="1"/>
      <c r="GJF867" s="1"/>
      <c r="GJG867" s="1"/>
      <c r="GJH867" s="1"/>
      <c r="GJI867" s="1"/>
      <c r="GJJ867" s="1"/>
      <c r="GJK867" s="1"/>
      <c r="GJL867" s="1"/>
      <c r="GJM867" s="1"/>
      <c r="GJN867" s="1"/>
      <c r="GJO867" s="1"/>
      <c r="GJP867" s="1"/>
      <c r="GJQ867" s="1"/>
      <c r="GJR867" s="1"/>
      <c r="GJS867" s="1"/>
      <c r="GJT867" s="1"/>
      <c r="GJU867" s="1"/>
      <c r="GJV867" s="1"/>
      <c r="GJW867" s="1"/>
      <c r="GJX867" s="1"/>
      <c r="GJY867" s="1"/>
      <c r="GJZ867" s="1"/>
      <c r="GKA867" s="1"/>
      <c r="GKB867" s="1"/>
      <c r="GKC867" s="1"/>
      <c r="GKD867" s="1"/>
      <c r="GKE867" s="1"/>
      <c r="GKF867" s="1"/>
      <c r="GKG867" s="1"/>
      <c r="GKH867" s="1"/>
      <c r="GKI867" s="1"/>
      <c r="GKJ867" s="1"/>
      <c r="GKK867" s="1"/>
      <c r="GKL867" s="1"/>
      <c r="GKM867" s="1"/>
      <c r="GKN867" s="1"/>
      <c r="GKO867" s="1"/>
      <c r="GKP867" s="1"/>
      <c r="GKQ867" s="1"/>
      <c r="GKR867" s="1"/>
      <c r="GKS867" s="1"/>
      <c r="GKT867" s="1"/>
      <c r="GKU867" s="1"/>
      <c r="GKV867" s="1"/>
      <c r="GKW867" s="1"/>
      <c r="GKX867" s="1"/>
      <c r="GKY867" s="1"/>
      <c r="GKZ867" s="1"/>
      <c r="GLA867" s="1"/>
      <c r="GLB867" s="1"/>
      <c r="GLC867" s="1"/>
      <c r="GLD867" s="1"/>
      <c r="GLE867" s="1"/>
      <c r="GLF867" s="1"/>
      <c r="GLG867" s="1"/>
      <c r="GLH867" s="1"/>
      <c r="GLI867" s="1"/>
      <c r="GLJ867" s="1"/>
      <c r="GLK867" s="1"/>
      <c r="GLL867" s="1"/>
      <c r="GLM867" s="1"/>
      <c r="GLN867" s="1"/>
      <c r="GLO867" s="1"/>
      <c r="GLP867" s="1"/>
      <c r="GLQ867" s="1"/>
      <c r="GLR867" s="1"/>
      <c r="GLS867" s="1"/>
      <c r="GLT867" s="1"/>
      <c r="GLU867" s="1"/>
      <c r="GLV867" s="1"/>
      <c r="GLW867" s="1"/>
      <c r="GLX867" s="1"/>
      <c r="GLY867" s="1"/>
      <c r="GLZ867" s="1"/>
      <c r="GMA867" s="1"/>
      <c r="GMB867" s="1"/>
      <c r="GMC867" s="1"/>
      <c r="GMD867" s="1"/>
      <c r="GME867" s="1"/>
      <c r="GMF867" s="1"/>
      <c r="GMG867" s="1"/>
      <c r="GMH867" s="1"/>
      <c r="GMI867" s="1"/>
      <c r="GMJ867" s="1"/>
      <c r="GMK867" s="1"/>
      <c r="GML867" s="1"/>
      <c r="GMM867" s="1"/>
      <c r="GMN867" s="1"/>
      <c r="GMO867" s="1"/>
      <c r="GMP867" s="1"/>
      <c r="GMQ867" s="1"/>
      <c r="GMR867" s="1"/>
      <c r="GMS867" s="1"/>
      <c r="GMT867" s="1"/>
      <c r="GMU867" s="1"/>
      <c r="GMV867" s="1"/>
      <c r="GMW867" s="1"/>
      <c r="GMX867" s="1"/>
      <c r="GMY867" s="1"/>
      <c r="GMZ867" s="1"/>
      <c r="GNA867" s="1"/>
      <c r="GNB867" s="1"/>
      <c r="GNC867" s="1"/>
      <c r="GND867" s="1"/>
      <c r="GNE867" s="1"/>
      <c r="GNF867" s="1"/>
      <c r="GNG867" s="1"/>
      <c r="GNH867" s="1"/>
      <c r="GNI867" s="1"/>
      <c r="GNJ867" s="1"/>
      <c r="GNK867" s="1"/>
      <c r="GNL867" s="1"/>
      <c r="GNM867" s="1"/>
      <c r="GNN867" s="1"/>
      <c r="GNO867" s="1"/>
      <c r="GNP867" s="1"/>
      <c r="GNQ867" s="1"/>
      <c r="GNR867" s="1"/>
      <c r="GNS867" s="1"/>
      <c r="GNT867" s="1"/>
      <c r="GNU867" s="1"/>
      <c r="GNV867" s="1"/>
      <c r="GNW867" s="1"/>
      <c r="GNX867" s="1"/>
      <c r="GNY867" s="1"/>
      <c r="GNZ867" s="1"/>
      <c r="GOA867" s="1"/>
      <c r="GOB867" s="1"/>
      <c r="GOC867" s="1"/>
      <c r="GOD867" s="1"/>
      <c r="GOE867" s="1"/>
      <c r="GOF867" s="1"/>
      <c r="GOG867" s="1"/>
      <c r="GOH867" s="1"/>
      <c r="GOI867" s="1"/>
      <c r="GOJ867" s="1"/>
      <c r="GOK867" s="1"/>
      <c r="GOL867" s="1"/>
      <c r="GOM867" s="1"/>
      <c r="GON867" s="1"/>
      <c r="GOO867" s="1"/>
      <c r="GOP867" s="1"/>
      <c r="GOQ867" s="1"/>
      <c r="GOR867" s="1"/>
      <c r="GOS867" s="1"/>
      <c r="GOT867" s="1"/>
      <c r="GOU867" s="1"/>
      <c r="GOV867" s="1"/>
      <c r="GOW867" s="1"/>
      <c r="GOX867" s="1"/>
      <c r="GOY867" s="1"/>
      <c r="GOZ867" s="1"/>
      <c r="GPA867" s="1"/>
      <c r="GPB867" s="1"/>
      <c r="GPC867" s="1"/>
      <c r="GPD867" s="1"/>
      <c r="GPE867" s="1"/>
      <c r="GPF867" s="1"/>
      <c r="GPG867" s="1"/>
      <c r="GPH867" s="1"/>
      <c r="GPI867" s="1"/>
      <c r="GPJ867" s="1"/>
      <c r="GPK867" s="1"/>
      <c r="GPL867" s="1"/>
      <c r="GPM867" s="1"/>
      <c r="GPN867" s="1"/>
      <c r="GPO867" s="1"/>
      <c r="GPP867" s="1"/>
      <c r="GPQ867" s="1"/>
      <c r="GPR867" s="1"/>
      <c r="GPS867" s="1"/>
      <c r="GPT867" s="1"/>
      <c r="GPU867" s="1"/>
      <c r="GPV867" s="1"/>
      <c r="GPW867" s="1"/>
      <c r="GPX867" s="1"/>
      <c r="GPY867" s="1"/>
      <c r="GPZ867" s="1"/>
      <c r="GQA867" s="1"/>
      <c r="GQB867" s="1"/>
      <c r="GQC867" s="1"/>
      <c r="GQD867" s="1"/>
      <c r="GQE867" s="1"/>
      <c r="GQF867" s="1"/>
      <c r="GQG867" s="1"/>
      <c r="GQH867" s="1"/>
      <c r="GQI867" s="1"/>
      <c r="GQJ867" s="1"/>
      <c r="GQK867" s="1"/>
      <c r="GQL867" s="1"/>
      <c r="GQM867" s="1"/>
      <c r="GQN867" s="1"/>
      <c r="GQO867" s="1"/>
      <c r="GQP867" s="1"/>
      <c r="GQQ867" s="1"/>
      <c r="GQR867" s="1"/>
      <c r="GQS867" s="1"/>
      <c r="GQT867" s="1"/>
      <c r="GQU867" s="1"/>
      <c r="GQV867" s="1"/>
      <c r="GQW867" s="1"/>
      <c r="GQX867" s="1"/>
      <c r="GQY867" s="1"/>
      <c r="GQZ867" s="1"/>
      <c r="GRA867" s="1"/>
      <c r="GRB867" s="1"/>
      <c r="GRC867" s="1"/>
      <c r="GRD867" s="1"/>
      <c r="GRE867" s="1"/>
      <c r="GRF867" s="1"/>
      <c r="GRG867" s="1"/>
      <c r="GRH867" s="1"/>
      <c r="GRI867" s="1"/>
      <c r="GRJ867" s="1"/>
      <c r="GRK867" s="1"/>
      <c r="GRL867" s="1"/>
      <c r="GRM867" s="1"/>
      <c r="GRN867" s="1"/>
      <c r="GRO867" s="1"/>
      <c r="GRP867" s="1"/>
      <c r="GRQ867" s="1"/>
      <c r="GRR867" s="1"/>
      <c r="GRS867" s="1"/>
      <c r="GRT867" s="1"/>
      <c r="GRU867" s="1"/>
      <c r="GRV867" s="1"/>
      <c r="GRW867" s="1"/>
      <c r="GRX867" s="1"/>
      <c r="GRY867" s="1"/>
      <c r="GRZ867" s="1"/>
      <c r="GSA867" s="1"/>
      <c r="GSB867" s="1"/>
      <c r="GSC867" s="1"/>
      <c r="GSD867" s="1"/>
      <c r="GSE867" s="1"/>
      <c r="GSF867" s="1"/>
      <c r="GSG867" s="1"/>
      <c r="GSH867" s="1"/>
      <c r="GSI867" s="1"/>
      <c r="GSJ867" s="1"/>
      <c r="GSK867" s="1"/>
      <c r="GSL867" s="1"/>
      <c r="GSM867" s="1"/>
      <c r="GSN867" s="1"/>
      <c r="GSO867" s="1"/>
      <c r="GSP867" s="1"/>
      <c r="GSQ867" s="1"/>
      <c r="GSR867" s="1"/>
      <c r="GSS867" s="1"/>
      <c r="GST867" s="1"/>
      <c r="GSU867" s="1"/>
      <c r="GSV867" s="1"/>
      <c r="GSW867" s="1"/>
      <c r="GSX867" s="1"/>
      <c r="GSY867" s="1"/>
      <c r="GSZ867" s="1"/>
      <c r="GTA867" s="1"/>
      <c r="GTB867" s="1"/>
      <c r="GTC867" s="1"/>
      <c r="GTD867" s="1"/>
      <c r="GTE867" s="1"/>
      <c r="GTF867" s="1"/>
      <c r="GTG867" s="1"/>
      <c r="GTH867" s="1"/>
      <c r="GTI867" s="1"/>
      <c r="GTJ867" s="1"/>
      <c r="GTK867" s="1"/>
      <c r="GTL867" s="1"/>
      <c r="GTM867" s="1"/>
      <c r="GTN867" s="1"/>
      <c r="GTO867" s="1"/>
      <c r="GTP867" s="1"/>
      <c r="GTQ867" s="1"/>
      <c r="GTR867" s="1"/>
      <c r="GTS867" s="1"/>
      <c r="GTT867" s="1"/>
      <c r="GTU867" s="1"/>
      <c r="GTV867" s="1"/>
      <c r="GTW867" s="1"/>
      <c r="GTX867" s="1"/>
      <c r="GTY867" s="1"/>
      <c r="GTZ867" s="1"/>
      <c r="GUA867" s="1"/>
      <c r="GUB867" s="1"/>
      <c r="GUC867" s="1"/>
      <c r="GUD867" s="1"/>
      <c r="GUE867" s="1"/>
      <c r="GUF867" s="1"/>
      <c r="GUG867" s="1"/>
      <c r="GUH867" s="1"/>
      <c r="GUI867" s="1"/>
      <c r="GUJ867" s="1"/>
      <c r="GUK867" s="1"/>
      <c r="GUL867" s="1"/>
      <c r="GUM867" s="1"/>
      <c r="GUN867" s="1"/>
      <c r="GUO867" s="1"/>
      <c r="GUP867" s="1"/>
      <c r="GUQ867" s="1"/>
      <c r="GUR867" s="1"/>
      <c r="GUS867" s="1"/>
      <c r="GUT867" s="1"/>
      <c r="GUU867" s="1"/>
      <c r="GUV867" s="1"/>
      <c r="GUW867" s="1"/>
      <c r="GUX867" s="1"/>
      <c r="GUY867" s="1"/>
      <c r="GUZ867" s="1"/>
      <c r="GVA867" s="1"/>
      <c r="GVB867" s="1"/>
      <c r="GVC867" s="1"/>
      <c r="GVD867" s="1"/>
      <c r="GVE867" s="1"/>
      <c r="GVF867" s="1"/>
      <c r="GVG867" s="1"/>
      <c r="GVH867" s="1"/>
      <c r="GVI867" s="1"/>
      <c r="GVJ867" s="1"/>
      <c r="GVK867" s="1"/>
      <c r="GVL867" s="1"/>
      <c r="GVM867" s="1"/>
      <c r="GVN867" s="1"/>
      <c r="GVO867" s="1"/>
      <c r="GVP867" s="1"/>
      <c r="GVQ867" s="1"/>
      <c r="GVR867" s="1"/>
      <c r="GVS867" s="1"/>
      <c r="GVT867" s="1"/>
      <c r="GVU867" s="1"/>
      <c r="GVV867" s="1"/>
      <c r="GVW867" s="1"/>
      <c r="GVX867" s="1"/>
      <c r="GVY867" s="1"/>
      <c r="GVZ867" s="1"/>
      <c r="GWA867" s="1"/>
      <c r="GWB867" s="1"/>
      <c r="GWC867" s="1"/>
      <c r="GWD867" s="1"/>
      <c r="GWE867" s="1"/>
      <c r="GWF867" s="1"/>
      <c r="GWG867" s="1"/>
      <c r="GWH867" s="1"/>
      <c r="GWI867" s="1"/>
      <c r="GWJ867" s="1"/>
      <c r="GWK867" s="1"/>
      <c r="GWL867" s="1"/>
      <c r="GWM867" s="1"/>
      <c r="GWN867" s="1"/>
      <c r="GWO867" s="1"/>
      <c r="GWP867" s="1"/>
      <c r="GWQ867" s="1"/>
      <c r="GWR867" s="1"/>
      <c r="GWS867" s="1"/>
      <c r="GWT867" s="1"/>
      <c r="GWU867" s="1"/>
      <c r="GWV867" s="1"/>
      <c r="GWW867" s="1"/>
      <c r="GWX867" s="1"/>
      <c r="GWY867" s="1"/>
      <c r="GWZ867" s="1"/>
      <c r="GXA867" s="1"/>
      <c r="GXB867" s="1"/>
      <c r="GXC867" s="1"/>
      <c r="GXD867" s="1"/>
      <c r="GXE867" s="1"/>
      <c r="GXF867" s="1"/>
      <c r="GXG867" s="1"/>
      <c r="GXH867" s="1"/>
      <c r="GXI867" s="1"/>
      <c r="GXJ867" s="1"/>
      <c r="GXK867" s="1"/>
      <c r="GXL867" s="1"/>
      <c r="GXM867" s="1"/>
      <c r="GXN867" s="1"/>
      <c r="GXO867" s="1"/>
      <c r="GXP867" s="1"/>
      <c r="GXQ867" s="1"/>
      <c r="GXR867" s="1"/>
      <c r="GXS867" s="1"/>
      <c r="GXT867" s="1"/>
      <c r="GXU867" s="1"/>
      <c r="GXV867" s="1"/>
      <c r="GXW867" s="1"/>
      <c r="GXX867" s="1"/>
      <c r="GXY867" s="1"/>
      <c r="GXZ867" s="1"/>
      <c r="GYA867" s="1"/>
      <c r="GYB867" s="1"/>
      <c r="GYC867" s="1"/>
      <c r="GYD867" s="1"/>
      <c r="GYE867" s="1"/>
      <c r="GYF867" s="1"/>
      <c r="GYG867" s="1"/>
      <c r="GYH867" s="1"/>
      <c r="GYI867" s="1"/>
      <c r="GYJ867" s="1"/>
      <c r="GYK867" s="1"/>
      <c r="GYL867" s="1"/>
      <c r="GYM867" s="1"/>
      <c r="GYN867" s="1"/>
      <c r="GYO867" s="1"/>
      <c r="GYP867" s="1"/>
      <c r="GYQ867" s="1"/>
      <c r="GYR867" s="1"/>
      <c r="GYS867" s="1"/>
      <c r="GYT867" s="1"/>
      <c r="GYU867" s="1"/>
      <c r="GYV867" s="1"/>
      <c r="GYW867" s="1"/>
      <c r="GYX867" s="1"/>
      <c r="GYY867" s="1"/>
      <c r="GYZ867" s="1"/>
      <c r="GZA867" s="1"/>
      <c r="GZB867" s="1"/>
      <c r="GZC867" s="1"/>
      <c r="GZD867" s="1"/>
      <c r="GZE867" s="1"/>
      <c r="GZF867" s="1"/>
      <c r="GZG867" s="1"/>
      <c r="GZH867" s="1"/>
      <c r="GZI867" s="1"/>
      <c r="GZJ867" s="1"/>
      <c r="GZK867" s="1"/>
      <c r="GZL867" s="1"/>
      <c r="GZM867" s="1"/>
      <c r="GZN867" s="1"/>
      <c r="GZO867" s="1"/>
      <c r="GZP867" s="1"/>
      <c r="GZQ867" s="1"/>
      <c r="GZR867" s="1"/>
      <c r="GZS867" s="1"/>
      <c r="GZT867" s="1"/>
      <c r="GZU867" s="1"/>
      <c r="GZV867" s="1"/>
      <c r="GZW867" s="1"/>
      <c r="GZX867" s="1"/>
      <c r="GZY867" s="1"/>
      <c r="GZZ867" s="1"/>
      <c r="HAA867" s="1"/>
      <c r="HAB867" s="1"/>
      <c r="HAC867" s="1"/>
      <c r="HAD867" s="1"/>
      <c r="HAE867" s="1"/>
      <c r="HAF867" s="1"/>
      <c r="HAG867" s="1"/>
      <c r="HAH867" s="1"/>
      <c r="HAI867" s="1"/>
      <c r="HAJ867" s="1"/>
      <c r="HAK867" s="1"/>
      <c r="HAL867" s="1"/>
      <c r="HAM867" s="1"/>
      <c r="HAN867" s="1"/>
      <c r="HAO867" s="1"/>
      <c r="HAP867" s="1"/>
      <c r="HAQ867" s="1"/>
      <c r="HAR867" s="1"/>
      <c r="HAS867" s="1"/>
      <c r="HAT867" s="1"/>
      <c r="HAU867" s="1"/>
      <c r="HAV867" s="1"/>
      <c r="HAW867" s="1"/>
      <c r="HAX867" s="1"/>
      <c r="HAY867" s="1"/>
      <c r="HAZ867" s="1"/>
      <c r="HBA867" s="1"/>
      <c r="HBB867" s="1"/>
      <c r="HBC867" s="1"/>
      <c r="HBD867" s="1"/>
      <c r="HBE867" s="1"/>
      <c r="HBF867" s="1"/>
      <c r="HBG867" s="1"/>
      <c r="HBH867" s="1"/>
      <c r="HBI867" s="1"/>
      <c r="HBJ867" s="1"/>
      <c r="HBK867" s="1"/>
      <c r="HBL867" s="1"/>
      <c r="HBM867" s="1"/>
      <c r="HBN867" s="1"/>
      <c r="HBO867" s="1"/>
      <c r="HBP867" s="1"/>
      <c r="HBQ867" s="1"/>
      <c r="HBR867" s="1"/>
      <c r="HBS867" s="1"/>
      <c r="HBT867" s="1"/>
      <c r="HBU867" s="1"/>
      <c r="HBV867" s="1"/>
      <c r="HBW867" s="1"/>
      <c r="HBX867" s="1"/>
      <c r="HBY867" s="1"/>
      <c r="HBZ867" s="1"/>
      <c r="HCA867" s="1"/>
      <c r="HCB867" s="1"/>
      <c r="HCC867" s="1"/>
      <c r="HCD867" s="1"/>
      <c r="HCE867" s="1"/>
      <c r="HCF867" s="1"/>
      <c r="HCG867" s="1"/>
      <c r="HCH867" s="1"/>
      <c r="HCI867" s="1"/>
      <c r="HCJ867" s="1"/>
      <c r="HCK867" s="1"/>
      <c r="HCL867" s="1"/>
      <c r="HCM867" s="1"/>
      <c r="HCN867" s="1"/>
      <c r="HCO867" s="1"/>
      <c r="HCP867" s="1"/>
      <c r="HCQ867" s="1"/>
      <c r="HCR867" s="1"/>
      <c r="HCS867" s="1"/>
      <c r="HCT867" s="1"/>
      <c r="HCU867" s="1"/>
      <c r="HCV867" s="1"/>
      <c r="HCW867" s="1"/>
      <c r="HCX867" s="1"/>
      <c r="HCY867" s="1"/>
      <c r="HCZ867" s="1"/>
      <c r="HDA867" s="1"/>
      <c r="HDB867" s="1"/>
      <c r="HDC867" s="1"/>
      <c r="HDD867" s="1"/>
      <c r="HDE867" s="1"/>
      <c r="HDF867" s="1"/>
      <c r="HDG867" s="1"/>
      <c r="HDH867" s="1"/>
      <c r="HDI867" s="1"/>
      <c r="HDJ867" s="1"/>
      <c r="HDK867" s="1"/>
      <c r="HDL867" s="1"/>
      <c r="HDM867" s="1"/>
      <c r="HDN867" s="1"/>
      <c r="HDO867" s="1"/>
      <c r="HDP867" s="1"/>
      <c r="HDQ867" s="1"/>
      <c r="HDR867" s="1"/>
      <c r="HDS867" s="1"/>
      <c r="HDT867" s="1"/>
      <c r="HDU867" s="1"/>
      <c r="HDV867" s="1"/>
      <c r="HDW867" s="1"/>
      <c r="HDX867" s="1"/>
      <c r="HDY867" s="1"/>
      <c r="HDZ867" s="1"/>
      <c r="HEA867" s="1"/>
      <c r="HEB867" s="1"/>
      <c r="HEC867" s="1"/>
      <c r="HED867" s="1"/>
      <c r="HEE867" s="1"/>
      <c r="HEF867" s="1"/>
      <c r="HEG867" s="1"/>
      <c r="HEH867" s="1"/>
      <c r="HEI867" s="1"/>
      <c r="HEJ867" s="1"/>
      <c r="HEK867" s="1"/>
      <c r="HEL867" s="1"/>
      <c r="HEM867" s="1"/>
      <c r="HEN867" s="1"/>
      <c r="HEO867" s="1"/>
      <c r="HEP867" s="1"/>
      <c r="HEQ867" s="1"/>
      <c r="HER867" s="1"/>
      <c r="HES867" s="1"/>
      <c r="HET867" s="1"/>
      <c r="HEU867" s="1"/>
      <c r="HEV867" s="1"/>
      <c r="HEW867" s="1"/>
      <c r="HEX867" s="1"/>
      <c r="HEY867" s="1"/>
      <c r="HEZ867" s="1"/>
      <c r="HFA867" s="1"/>
      <c r="HFB867" s="1"/>
      <c r="HFC867" s="1"/>
      <c r="HFD867" s="1"/>
      <c r="HFE867" s="1"/>
      <c r="HFF867" s="1"/>
      <c r="HFG867" s="1"/>
      <c r="HFH867" s="1"/>
      <c r="HFI867" s="1"/>
      <c r="HFJ867" s="1"/>
      <c r="HFK867" s="1"/>
      <c r="HFL867" s="1"/>
      <c r="HFM867" s="1"/>
      <c r="HFN867" s="1"/>
      <c r="HFO867" s="1"/>
      <c r="HFP867" s="1"/>
      <c r="HFQ867" s="1"/>
      <c r="HFR867" s="1"/>
      <c r="HFS867" s="1"/>
      <c r="HFT867" s="1"/>
      <c r="HFU867" s="1"/>
      <c r="HFV867" s="1"/>
      <c r="HFW867" s="1"/>
      <c r="HFX867" s="1"/>
      <c r="HFY867" s="1"/>
      <c r="HFZ867" s="1"/>
      <c r="HGA867" s="1"/>
      <c r="HGB867" s="1"/>
      <c r="HGC867" s="1"/>
      <c r="HGD867" s="1"/>
      <c r="HGE867" s="1"/>
      <c r="HGF867" s="1"/>
      <c r="HGG867" s="1"/>
      <c r="HGH867" s="1"/>
      <c r="HGI867" s="1"/>
      <c r="HGJ867" s="1"/>
      <c r="HGK867" s="1"/>
      <c r="HGL867" s="1"/>
      <c r="HGM867" s="1"/>
      <c r="HGN867" s="1"/>
      <c r="HGO867" s="1"/>
      <c r="HGP867" s="1"/>
      <c r="HGQ867" s="1"/>
      <c r="HGR867" s="1"/>
      <c r="HGS867" s="1"/>
      <c r="HGT867" s="1"/>
      <c r="HGU867" s="1"/>
      <c r="HGV867" s="1"/>
      <c r="HGW867" s="1"/>
      <c r="HGX867" s="1"/>
      <c r="HGY867" s="1"/>
      <c r="HGZ867" s="1"/>
      <c r="HHA867" s="1"/>
      <c r="HHB867" s="1"/>
      <c r="HHC867" s="1"/>
      <c r="HHD867" s="1"/>
      <c r="HHE867" s="1"/>
      <c r="HHF867" s="1"/>
      <c r="HHG867" s="1"/>
      <c r="HHH867" s="1"/>
      <c r="HHI867" s="1"/>
      <c r="HHJ867" s="1"/>
      <c r="HHK867" s="1"/>
      <c r="HHL867" s="1"/>
      <c r="HHM867" s="1"/>
      <c r="HHN867" s="1"/>
      <c r="HHO867" s="1"/>
      <c r="HHP867" s="1"/>
      <c r="HHQ867" s="1"/>
      <c r="HHR867" s="1"/>
      <c r="HHS867" s="1"/>
      <c r="HHT867" s="1"/>
      <c r="HHU867" s="1"/>
      <c r="HHV867" s="1"/>
      <c r="HHW867" s="1"/>
      <c r="HHX867" s="1"/>
      <c r="HHY867" s="1"/>
      <c r="HHZ867" s="1"/>
      <c r="HIA867" s="1"/>
      <c r="HIB867" s="1"/>
      <c r="HIC867" s="1"/>
      <c r="HID867" s="1"/>
      <c r="HIE867" s="1"/>
      <c r="HIF867" s="1"/>
      <c r="HIG867" s="1"/>
      <c r="HIH867" s="1"/>
      <c r="HII867" s="1"/>
      <c r="HIJ867" s="1"/>
      <c r="HIK867" s="1"/>
      <c r="HIL867" s="1"/>
      <c r="HIM867" s="1"/>
      <c r="HIN867" s="1"/>
      <c r="HIO867" s="1"/>
      <c r="HIP867" s="1"/>
      <c r="HIQ867" s="1"/>
      <c r="HIR867" s="1"/>
      <c r="HIS867" s="1"/>
      <c r="HIT867" s="1"/>
      <c r="HIU867" s="1"/>
      <c r="HIV867" s="1"/>
      <c r="HIW867" s="1"/>
      <c r="HIX867" s="1"/>
      <c r="HIY867" s="1"/>
      <c r="HIZ867" s="1"/>
      <c r="HJA867" s="1"/>
      <c r="HJB867" s="1"/>
      <c r="HJC867" s="1"/>
      <c r="HJD867" s="1"/>
      <c r="HJE867" s="1"/>
      <c r="HJF867" s="1"/>
      <c r="HJG867" s="1"/>
      <c r="HJH867" s="1"/>
      <c r="HJI867" s="1"/>
      <c r="HJJ867" s="1"/>
      <c r="HJK867" s="1"/>
      <c r="HJL867" s="1"/>
      <c r="HJM867" s="1"/>
      <c r="HJN867" s="1"/>
      <c r="HJO867" s="1"/>
      <c r="HJP867" s="1"/>
      <c r="HJQ867" s="1"/>
      <c r="HJR867" s="1"/>
      <c r="HJS867" s="1"/>
      <c r="HJT867" s="1"/>
      <c r="HJU867" s="1"/>
      <c r="HJV867" s="1"/>
      <c r="HJW867" s="1"/>
      <c r="HJX867" s="1"/>
      <c r="HJY867" s="1"/>
      <c r="HJZ867" s="1"/>
      <c r="HKA867" s="1"/>
      <c r="HKB867" s="1"/>
      <c r="HKC867" s="1"/>
      <c r="HKD867" s="1"/>
      <c r="HKE867" s="1"/>
      <c r="HKF867" s="1"/>
      <c r="HKG867" s="1"/>
      <c r="HKH867" s="1"/>
      <c r="HKI867" s="1"/>
      <c r="HKJ867" s="1"/>
      <c r="HKK867" s="1"/>
      <c r="HKL867" s="1"/>
      <c r="HKM867" s="1"/>
      <c r="HKN867" s="1"/>
      <c r="HKO867" s="1"/>
      <c r="HKP867" s="1"/>
      <c r="HKQ867" s="1"/>
      <c r="HKR867" s="1"/>
      <c r="HKS867" s="1"/>
      <c r="HKT867" s="1"/>
      <c r="HKU867" s="1"/>
      <c r="HKV867" s="1"/>
      <c r="HKW867" s="1"/>
      <c r="HKX867" s="1"/>
      <c r="HKY867" s="1"/>
      <c r="HKZ867" s="1"/>
      <c r="HLA867" s="1"/>
      <c r="HLB867" s="1"/>
      <c r="HLC867" s="1"/>
      <c r="HLD867" s="1"/>
      <c r="HLE867" s="1"/>
      <c r="HLF867" s="1"/>
      <c r="HLG867" s="1"/>
      <c r="HLH867" s="1"/>
      <c r="HLI867" s="1"/>
      <c r="HLJ867" s="1"/>
      <c r="HLK867" s="1"/>
      <c r="HLL867" s="1"/>
      <c r="HLM867" s="1"/>
      <c r="HLN867" s="1"/>
      <c r="HLO867" s="1"/>
      <c r="HLP867" s="1"/>
      <c r="HLQ867" s="1"/>
      <c r="HLR867" s="1"/>
      <c r="HLS867" s="1"/>
      <c r="HLT867" s="1"/>
      <c r="HLU867" s="1"/>
      <c r="HLV867" s="1"/>
      <c r="HLW867" s="1"/>
      <c r="HLX867" s="1"/>
      <c r="HLY867" s="1"/>
      <c r="HLZ867" s="1"/>
      <c r="HMA867" s="1"/>
      <c r="HMB867" s="1"/>
      <c r="HMC867" s="1"/>
      <c r="HMD867" s="1"/>
      <c r="HME867" s="1"/>
      <c r="HMF867" s="1"/>
      <c r="HMG867" s="1"/>
      <c r="HMH867" s="1"/>
      <c r="HMI867" s="1"/>
      <c r="HMJ867" s="1"/>
      <c r="HMK867" s="1"/>
      <c r="HML867" s="1"/>
      <c r="HMM867" s="1"/>
      <c r="HMN867" s="1"/>
      <c r="HMO867" s="1"/>
      <c r="HMP867" s="1"/>
      <c r="HMQ867" s="1"/>
      <c r="HMR867" s="1"/>
      <c r="HMS867" s="1"/>
      <c r="HMT867" s="1"/>
      <c r="HMU867" s="1"/>
      <c r="HMV867" s="1"/>
      <c r="HMW867" s="1"/>
      <c r="HMX867" s="1"/>
      <c r="HMY867" s="1"/>
      <c r="HMZ867" s="1"/>
      <c r="HNA867" s="1"/>
      <c r="HNB867" s="1"/>
      <c r="HNC867" s="1"/>
      <c r="HND867" s="1"/>
      <c r="HNE867" s="1"/>
      <c r="HNF867" s="1"/>
      <c r="HNG867" s="1"/>
      <c r="HNH867" s="1"/>
      <c r="HNI867" s="1"/>
      <c r="HNJ867" s="1"/>
      <c r="HNK867" s="1"/>
      <c r="HNL867" s="1"/>
      <c r="HNM867" s="1"/>
      <c r="HNN867" s="1"/>
      <c r="HNO867" s="1"/>
      <c r="HNP867" s="1"/>
      <c r="HNQ867" s="1"/>
      <c r="HNR867" s="1"/>
      <c r="HNS867" s="1"/>
      <c r="HNT867" s="1"/>
      <c r="HNU867" s="1"/>
      <c r="HNV867" s="1"/>
      <c r="HNW867" s="1"/>
      <c r="HNX867" s="1"/>
      <c r="HNY867" s="1"/>
      <c r="HNZ867" s="1"/>
      <c r="HOA867" s="1"/>
      <c r="HOB867" s="1"/>
      <c r="HOC867" s="1"/>
      <c r="HOD867" s="1"/>
      <c r="HOE867" s="1"/>
      <c r="HOF867" s="1"/>
      <c r="HOG867" s="1"/>
      <c r="HOH867" s="1"/>
      <c r="HOI867" s="1"/>
      <c r="HOJ867" s="1"/>
      <c r="HOK867" s="1"/>
      <c r="HOL867" s="1"/>
      <c r="HOM867" s="1"/>
      <c r="HON867" s="1"/>
      <c r="HOO867" s="1"/>
      <c r="HOP867" s="1"/>
      <c r="HOQ867" s="1"/>
      <c r="HOR867" s="1"/>
      <c r="HOS867" s="1"/>
      <c r="HOT867" s="1"/>
      <c r="HOU867" s="1"/>
      <c r="HOV867" s="1"/>
      <c r="HOW867" s="1"/>
      <c r="HOX867" s="1"/>
      <c r="HOY867" s="1"/>
      <c r="HOZ867" s="1"/>
      <c r="HPA867" s="1"/>
      <c r="HPB867" s="1"/>
      <c r="HPC867" s="1"/>
      <c r="HPD867" s="1"/>
      <c r="HPE867" s="1"/>
      <c r="HPF867" s="1"/>
      <c r="HPG867" s="1"/>
      <c r="HPH867" s="1"/>
      <c r="HPI867" s="1"/>
      <c r="HPJ867" s="1"/>
      <c r="HPK867" s="1"/>
      <c r="HPL867" s="1"/>
      <c r="HPM867" s="1"/>
      <c r="HPN867" s="1"/>
      <c r="HPO867" s="1"/>
      <c r="HPP867" s="1"/>
      <c r="HPQ867" s="1"/>
      <c r="HPR867" s="1"/>
      <c r="HPS867" s="1"/>
      <c r="HPT867" s="1"/>
      <c r="HPU867" s="1"/>
      <c r="HPV867" s="1"/>
      <c r="HPW867" s="1"/>
      <c r="HPX867" s="1"/>
      <c r="HPY867" s="1"/>
      <c r="HPZ867" s="1"/>
      <c r="HQA867" s="1"/>
      <c r="HQB867" s="1"/>
      <c r="HQC867" s="1"/>
      <c r="HQD867" s="1"/>
      <c r="HQE867" s="1"/>
      <c r="HQF867" s="1"/>
      <c r="HQG867" s="1"/>
      <c r="HQH867" s="1"/>
      <c r="HQI867" s="1"/>
      <c r="HQJ867" s="1"/>
      <c r="HQK867" s="1"/>
      <c r="HQL867" s="1"/>
      <c r="HQM867" s="1"/>
      <c r="HQN867" s="1"/>
      <c r="HQO867" s="1"/>
      <c r="HQP867" s="1"/>
      <c r="HQQ867" s="1"/>
      <c r="HQR867" s="1"/>
      <c r="HQS867" s="1"/>
      <c r="HQT867" s="1"/>
      <c r="HQU867" s="1"/>
      <c r="HQV867" s="1"/>
      <c r="HQW867" s="1"/>
      <c r="HQX867" s="1"/>
      <c r="HQY867" s="1"/>
      <c r="HQZ867" s="1"/>
      <c r="HRA867" s="1"/>
      <c r="HRB867" s="1"/>
      <c r="HRC867" s="1"/>
      <c r="HRD867" s="1"/>
      <c r="HRE867" s="1"/>
      <c r="HRF867" s="1"/>
      <c r="HRG867" s="1"/>
      <c r="HRH867" s="1"/>
      <c r="HRI867" s="1"/>
      <c r="HRJ867" s="1"/>
      <c r="HRK867" s="1"/>
      <c r="HRL867" s="1"/>
      <c r="HRM867" s="1"/>
      <c r="HRN867" s="1"/>
      <c r="HRO867" s="1"/>
      <c r="HRP867" s="1"/>
      <c r="HRQ867" s="1"/>
      <c r="HRR867" s="1"/>
      <c r="HRS867" s="1"/>
      <c r="HRT867" s="1"/>
      <c r="HRU867" s="1"/>
      <c r="HRV867" s="1"/>
      <c r="HRW867" s="1"/>
      <c r="HRX867" s="1"/>
      <c r="HRY867" s="1"/>
      <c r="HRZ867" s="1"/>
      <c r="HSA867" s="1"/>
      <c r="HSB867" s="1"/>
      <c r="HSC867" s="1"/>
      <c r="HSD867" s="1"/>
      <c r="HSE867" s="1"/>
      <c r="HSF867" s="1"/>
      <c r="HSG867" s="1"/>
      <c r="HSH867" s="1"/>
      <c r="HSI867" s="1"/>
      <c r="HSJ867" s="1"/>
      <c r="HSK867" s="1"/>
      <c r="HSL867" s="1"/>
      <c r="HSM867" s="1"/>
      <c r="HSN867" s="1"/>
      <c r="HSO867" s="1"/>
      <c r="HSP867" s="1"/>
      <c r="HSQ867" s="1"/>
      <c r="HSR867" s="1"/>
      <c r="HSS867" s="1"/>
      <c r="HST867" s="1"/>
      <c r="HSU867" s="1"/>
      <c r="HSV867" s="1"/>
      <c r="HSW867" s="1"/>
      <c r="HSX867" s="1"/>
      <c r="HSY867" s="1"/>
      <c r="HSZ867" s="1"/>
      <c r="HTA867" s="1"/>
      <c r="HTB867" s="1"/>
      <c r="HTC867" s="1"/>
      <c r="HTD867" s="1"/>
      <c r="HTE867" s="1"/>
      <c r="HTF867" s="1"/>
      <c r="HTG867" s="1"/>
      <c r="HTH867" s="1"/>
      <c r="HTI867" s="1"/>
      <c r="HTJ867" s="1"/>
      <c r="HTK867" s="1"/>
      <c r="HTL867" s="1"/>
      <c r="HTM867" s="1"/>
      <c r="HTN867" s="1"/>
      <c r="HTO867" s="1"/>
      <c r="HTP867" s="1"/>
      <c r="HTQ867" s="1"/>
      <c r="HTR867" s="1"/>
      <c r="HTS867" s="1"/>
      <c r="HTT867" s="1"/>
      <c r="HTU867" s="1"/>
      <c r="HTV867" s="1"/>
      <c r="HTW867" s="1"/>
      <c r="HTX867" s="1"/>
      <c r="HTY867" s="1"/>
      <c r="HTZ867" s="1"/>
      <c r="HUA867" s="1"/>
      <c r="HUB867" s="1"/>
      <c r="HUC867" s="1"/>
      <c r="HUD867" s="1"/>
      <c r="HUE867" s="1"/>
      <c r="HUF867" s="1"/>
      <c r="HUG867" s="1"/>
      <c r="HUH867" s="1"/>
      <c r="HUI867" s="1"/>
      <c r="HUJ867" s="1"/>
      <c r="HUK867" s="1"/>
      <c r="HUL867" s="1"/>
      <c r="HUM867" s="1"/>
      <c r="HUN867" s="1"/>
      <c r="HUO867" s="1"/>
      <c r="HUP867" s="1"/>
      <c r="HUQ867" s="1"/>
      <c r="HUR867" s="1"/>
      <c r="HUS867" s="1"/>
      <c r="HUT867" s="1"/>
      <c r="HUU867" s="1"/>
      <c r="HUV867" s="1"/>
      <c r="HUW867" s="1"/>
      <c r="HUX867" s="1"/>
      <c r="HUY867" s="1"/>
      <c r="HUZ867" s="1"/>
      <c r="HVA867" s="1"/>
      <c r="HVB867" s="1"/>
      <c r="HVC867" s="1"/>
      <c r="HVD867" s="1"/>
      <c r="HVE867" s="1"/>
      <c r="HVF867" s="1"/>
      <c r="HVG867" s="1"/>
      <c r="HVH867" s="1"/>
      <c r="HVI867" s="1"/>
      <c r="HVJ867" s="1"/>
      <c r="HVK867" s="1"/>
      <c r="HVL867" s="1"/>
      <c r="HVM867" s="1"/>
      <c r="HVN867" s="1"/>
      <c r="HVO867" s="1"/>
      <c r="HVP867" s="1"/>
      <c r="HVQ867" s="1"/>
      <c r="HVR867" s="1"/>
      <c r="HVS867" s="1"/>
      <c r="HVT867" s="1"/>
      <c r="HVU867" s="1"/>
      <c r="HVV867" s="1"/>
      <c r="HVW867" s="1"/>
      <c r="HVX867" s="1"/>
      <c r="HVY867" s="1"/>
      <c r="HVZ867" s="1"/>
      <c r="HWA867" s="1"/>
      <c r="HWB867" s="1"/>
      <c r="HWC867" s="1"/>
      <c r="HWD867" s="1"/>
      <c r="HWE867" s="1"/>
      <c r="HWF867" s="1"/>
      <c r="HWG867" s="1"/>
      <c r="HWH867" s="1"/>
      <c r="HWI867" s="1"/>
      <c r="HWJ867" s="1"/>
      <c r="HWK867" s="1"/>
      <c r="HWL867" s="1"/>
      <c r="HWM867" s="1"/>
      <c r="HWN867" s="1"/>
      <c r="HWO867" s="1"/>
      <c r="HWP867" s="1"/>
      <c r="HWQ867" s="1"/>
      <c r="HWR867" s="1"/>
      <c r="HWS867" s="1"/>
      <c r="HWT867" s="1"/>
      <c r="HWU867" s="1"/>
      <c r="HWV867" s="1"/>
      <c r="HWW867" s="1"/>
      <c r="HWX867" s="1"/>
      <c r="HWY867" s="1"/>
      <c r="HWZ867" s="1"/>
      <c r="HXA867" s="1"/>
      <c r="HXB867" s="1"/>
      <c r="HXC867" s="1"/>
      <c r="HXD867" s="1"/>
      <c r="HXE867" s="1"/>
      <c r="HXF867" s="1"/>
      <c r="HXG867" s="1"/>
      <c r="HXH867" s="1"/>
      <c r="HXI867" s="1"/>
      <c r="HXJ867" s="1"/>
      <c r="HXK867" s="1"/>
      <c r="HXL867" s="1"/>
      <c r="HXM867" s="1"/>
      <c r="HXN867" s="1"/>
      <c r="HXO867" s="1"/>
      <c r="HXP867" s="1"/>
      <c r="HXQ867" s="1"/>
      <c r="HXR867" s="1"/>
      <c r="HXS867" s="1"/>
      <c r="HXT867" s="1"/>
      <c r="HXU867" s="1"/>
      <c r="HXV867" s="1"/>
      <c r="HXW867" s="1"/>
      <c r="HXX867" s="1"/>
      <c r="HXY867" s="1"/>
      <c r="HXZ867" s="1"/>
      <c r="HYA867" s="1"/>
      <c r="HYB867" s="1"/>
      <c r="HYC867" s="1"/>
      <c r="HYD867" s="1"/>
      <c r="HYE867" s="1"/>
      <c r="HYF867" s="1"/>
      <c r="HYG867" s="1"/>
      <c r="HYH867" s="1"/>
      <c r="HYI867" s="1"/>
      <c r="HYJ867" s="1"/>
      <c r="HYK867" s="1"/>
      <c r="HYL867" s="1"/>
      <c r="HYM867" s="1"/>
      <c r="HYN867" s="1"/>
      <c r="HYO867" s="1"/>
      <c r="HYP867" s="1"/>
      <c r="HYQ867" s="1"/>
      <c r="HYR867" s="1"/>
      <c r="HYS867" s="1"/>
      <c r="HYT867" s="1"/>
      <c r="HYU867" s="1"/>
      <c r="HYV867" s="1"/>
      <c r="HYW867" s="1"/>
      <c r="HYX867" s="1"/>
      <c r="HYY867" s="1"/>
      <c r="HYZ867" s="1"/>
      <c r="HZA867" s="1"/>
      <c r="HZB867" s="1"/>
      <c r="HZC867" s="1"/>
      <c r="HZD867" s="1"/>
      <c r="HZE867" s="1"/>
      <c r="HZF867" s="1"/>
      <c r="HZG867" s="1"/>
      <c r="HZH867" s="1"/>
      <c r="HZI867" s="1"/>
      <c r="HZJ867" s="1"/>
      <c r="HZK867" s="1"/>
      <c r="HZL867" s="1"/>
      <c r="HZM867" s="1"/>
      <c r="HZN867" s="1"/>
      <c r="HZO867" s="1"/>
      <c r="HZP867" s="1"/>
      <c r="HZQ867" s="1"/>
      <c r="HZR867" s="1"/>
      <c r="HZS867" s="1"/>
      <c r="HZT867" s="1"/>
      <c r="HZU867" s="1"/>
      <c r="HZV867" s="1"/>
      <c r="HZW867" s="1"/>
      <c r="HZX867" s="1"/>
      <c r="HZY867" s="1"/>
      <c r="HZZ867" s="1"/>
      <c r="IAA867" s="1"/>
      <c r="IAB867" s="1"/>
      <c r="IAC867" s="1"/>
      <c r="IAD867" s="1"/>
      <c r="IAE867" s="1"/>
      <c r="IAF867" s="1"/>
      <c r="IAG867" s="1"/>
      <c r="IAH867" s="1"/>
      <c r="IAI867" s="1"/>
      <c r="IAJ867" s="1"/>
      <c r="IAK867" s="1"/>
      <c r="IAL867" s="1"/>
      <c r="IAM867" s="1"/>
      <c r="IAN867" s="1"/>
      <c r="IAO867" s="1"/>
      <c r="IAP867" s="1"/>
      <c r="IAQ867" s="1"/>
      <c r="IAR867" s="1"/>
      <c r="IAS867" s="1"/>
      <c r="IAT867" s="1"/>
      <c r="IAU867" s="1"/>
      <c r="IAV867" s="1"/>
      <c r="IAW867" s="1"/>
      <c r="IAX867" s="1"/>
      <c r="IAY867" s="1"/>
      <c r="IAZ867" s="1"/>
      <c r="IBA867" s="1"/>
      <c r="IBB867" s="1"/>
      <c r="IBC867" s="1"/>
      <c r="IBD867" s="1"/>
      <c r="IBE867" s="1"/>
      <c r="IBF867" s="1"/>
      <c r="IBG867" s="1"/>
      <c r="IBH867" s="1"/>
      <c r="IBI867" s="1"/>
      <c r="IBJ867" s="1"/>
      <c r="IBK867" s="1"/>
      <c r="IBL867" s="1"/>
      <c r="IBM867" s="1"/>
      <c r="IBN867" s="1"/>
      <c r="IBO867" s="1"/>
      <c r="IBP867" s="1"/>
      <c r="IBQ867" s="1"/>
      <c r="IBR867" s="1"/>
      <c r="IBS867" s="1"/>
      <c r="IBT867" s="1"/>
      <c r="IBU867" s="1"/>
      <c r="IBV867" s="1"/>
      <c r="IBW867" s="1"/>
      <c r="IBX867" s="1"/>
      <c r="IBY867" s="1"/>
      <c r="IBZ867" s="1"/>
      <c r="ICA867" s="1"/>
      <c r="ICB867" s="1"/>
      <c r="ICC867" s="1"/>
      <c r="ICD867" s="1"/>
      <c r="ICE867" s="1"/>
      <c r="ICF867" s="1"/>
      <c r="ICG867" s="1"/>
      <c r="ICH867" s="1"/>
      <c r="ICI867" s="1"/>
      <c r="ICJ867" s="1"/>
      <c r="ICK867" s="1"/>
      <c r="ICL867" s="1"/>
      <c r="ICM867" s="1"/>
      <c r="ICN867" s="1"/>
      <c r="ICO867" s="1"/>
      <c r="ICP867" s="1"/>
      <c r="ICQ867" s="1"/>
      <c r="ICR867" s="1"/>
      <c r="ICS867" s="1"/>
      <c r="ICT867" s="1"/>
      <c r="ICU867" s="1"/>
      <c r="ICV867" s="1"/>
      <c r="ICW867" s="1"/>
      <c r="ICX867" s="1"/>
      <c r="ICY867" s="1"/>
      <c r="ICZ867" s="1"/>
      <c r="IDA867" s="1"/>
      <c r="IDB867" s="1"/>
      <c r="IDC867" s="1"/>
      <c r="IDD867" s="1"/>
      <c r="IDE867" s="1"/>
      <c r="IDF867" s="1"/>
      <c r="IDG867" s="1"/>
      <c r="IDH867" s="1"/>
      <c r="IDI867" s="1"/>
      <c r="IDJ867" s="1"/>
      <c r="IDK867" s="1"/>
      <c r="IDL867" s="1"/>
      <c r="IDM867" s="1"/>
      <c r="IDN867" s="1"/>
      <c r="IDO867" s="1"/>
      <c r="IDP867" s="1"/>
      <c r="IDQ867" s="1"/>
      <c r="IDR867" s="1"/>
      <c r="IDS867" s="1"/>
      <c r="IDT867" s="1"/>
      <c r="IDU867" s="1"/>
      <c r="IDV867" s="1"/>
      <c r="IDW867" s="1"/>
      <c r="IDX867" s="1"/>
      <c r="IDY867" s="1"/>
      <c r="IDZ867" s="1"/>
      <c r="IEA867" s="1"/>
      <c r="IEB867" s="1"/>
      <c r="IEC867" s="1"/>
      <c r="IED867" s="1"/>
      <c r="IEE867" s="1"/>
      <c r="IEF867" s="1"/>
      <c r="IEG867" s="1"/>
      <c r="IEH867" s="1"/>
      <c r="IEI867" s="1"/>
      <c r="IEJ867" s="1"/>
      <c r="IEK867" s="1"/>
      <c r="IEL867" s="1"/>
      <c r="IEM867" s="1"/>
      <c r="IEN867" s="1"/>
      <c r="IEO867" s="1"/>
      <c r="IEP867" s="1"/>
      <c r="IEQ867" s="1"/>
      <c r="IER867" s="1"/>
      <c r="IES867" s="1"/>
      <c r="IET867" s="1"/>
      <c r="IEU867" s="1"/>
      <c r="IEV867" s="1"/>
      <c r="IEW867" s="1"/>
      <c r="IEX867" s="1"/>
      <c r="IEY867" s="1"/>
      <c r="IEZ867" s="1"/>
      <c r="IFA867" s="1"/>
      <c r="IFB867" s="1"/>
      <c r="IFC867" s="1"/>
      <c r="IFD867" s="1"/>
      <c r="IFE867" s="1"/>
      <c r="IFF867" s="1"/>
      <c r="IFG867" s="1"/>
      <c r="IFH867" s="1"/>
      <c r="IFI867" s="1"/>
      <c r="IFJ867" s="1"/>
      <c r="IFK867" s="1"/>
      <c r="IFL867" s="1"/>
      <c r="IFM867" s="1"/>
      <c r="IFN867" s="1"/>
      <c r="IFO867" s="1"/>
      <c r="IFP867" s="1"/>
      <c r="IFQ867" s="1"/>
      <c r="IFR867" s="1"/>
      <c r="IFS867" s="1"/>
      <c r="IFT867" s="1"/>
      <c r="IFU867" s="1"/>
      <c r="IFV867" s="1"/>
      <c r="IFW867" s="1"/>
      <c r="IFX867" s="1"/>
      <c r="IFY867" s="1"/>
      <c r="IFZ867" s="1"/>
      <c r="IGA867" s="1"/>
      <c r="IGB867" s="1"/>
      <c r="IGC867" s="1"/>
      <c r="IGD867" s="1"/>
      <c r="IGE867" s="1"/>
      <c r="IGF867" s="1"/>
      <c r="IGG867" s="1"/>
      <c r="IGH867" s="1"/>
      <c r="IGI867" s="1"/>
      <c r="IGJ867" s="1"/>
      <c r="IGK867" s="1"/>
      <c r="IGL867" s="1"/>
      <c r="IGM867" s="1"/>
      <c r="IGN867" s="1"/>
      <c r="IGO867" s="1"/>
      <c r="IGP867" s="1"/>
      <c r="IGQ867" s="1"/>
      <c r="IGR867" s="1"/>
      <c r="IGS867" s="1"/>
      <c r="IGT867" s="1"/>
      <c r="IGU867" s="1"/>
      <c r="IGV867" s="1"/>
      <c r="IGW867" s="1"/>
      <c r="IGX867" s="1"/>
      <c r="IGY867" s="1"/>
      <c r="IGZ867" s="1"/>
      <c r="IHA867" s="1"/>
      <c r="IHB867" s="1"/>
      <c r="IHC867" s="1"/>
      <c r="IHD867" s="1"/>
      <c r="IHE867" s="1"/>
      <c r="IHF867" s="1"/>
      <c r="IHG867" s="1"/>
      <c r="IHH867" s="1"/>
      <c r="IHI867" s="1"/>
      <c r="IHJ867" s="1"/>
      <c r="IHK867" s="1"/>
      <c r="IHL867" s="1"/>
      <c r="IHM867" s="1"/>
      <c r="IHN867" s="1"/>
      <c r="IHO867" s="1"/>
      <c r="IHP867" s="1"/>
      <c r="IHQ867" s="1"/>
      <c r="IHR867" s="1"/>
      <c r="IHS867" s="1"/>
      <c r="IHT867" s="1"/>
      <c r="IHU867" s="1"/>
      <c r="IHV867" s="1"/>
      <c r="IHW867" s="1"/>
      <c r="IHX867" s="1"/>
      <c r="IHY867" s="1"/>
      <c r="IHZ867" s="1"/>
      <c r="IIA867" s="1"/>
      <c r="IIB867" s="1"/>
      <c r="IIC867" s="1"/>
      <c r="IID867" s="1"/>
      <c r="IIE867" s="1"/>
      <c r="IIF867" s="1"/>
      <c r="IIG867" s="1"/>
      <c r="IIH867" s="1"/>
      <c r="III867" s="1"/>
      <c r="IIJ867" s="1"/>
      <c r="IIK867" s="1"/>
      <c r="IIL867" s="1"/>
      <c r="IIM867" s="1"/>
      <c r="IIN867" s="1"/>
      <c r="IIO867" s="1"/>
      <c r="IIP867" s="1"/>
      <c r="IIQ867" s="1"/>
      <c r="IIR867" s="1"/>
      <c r="IIS867" s="1"/>
      <c r="IIT867" s="1"/>
      <c r="IIU867" s="1"/>
      <c r="IIV867" s="1"/>
      <c r="IIW867" s="1"/>
      <c r="IIX867" s="1"/>
      <c r="IIY867" s="1"/>
      <c r="IIZ867" s="1"/>
      <c r="IJA867" s="1"/>
      <c r="IJB867" s="1"/>
      <c r="IJC867" s="1"/>
      <c r="IJD867" s="1"/>
      <c r="IJE867" s="1"/>
      <c r="IJF867" s="1"/>
      <c r="IJG867" s="1"/>
      <c r="IJH867" s="1"/>
      <c r="IJI867" s="1"/>
      <c r="IJJ867" s="1"/>
      <c r="IJK867" s="1"/>
      <c r="IJL867" s="1"/>
      <c r="IJM867" s="1"/>
      <c r="IJN867" s="1"/>
      <c r="IJO867" s="1"/>
      <c r="IJP867" s="1"/>
      <c r="IJQ867" s="1"/>
      <c r="IJR867" s="1"/>
      <c r="IJS867" s="1"/>
      <c r="IJT867" s="1"/>
      <c r="IJU867" s="1"/>
      <c r="IJV867" s="1"/>
      <c r="IJW867" s="1"/>
      <c r="IJX867" s="1"/>
      <c r="IJY867" s="1"/>
      <c r="IJZ867" s="1"/>
      <c r="IKA867" s="1"/>
      <c r="IKB867" s="1"/>
      <c r="IKC867" s="1"/>
      <c r="IKD867" s="1"/>
      <c r="IKE867" s="1"/>
      <c r="IKF867" s="1"/>
      <c r="IKG867" s="1"/>
      <c r="IKH867" s="1"/>
      <c r="IKI867" s="1"/>
      <c r="IKJ867" s="1"/>
      <c r="IKK867" s="1"/>
      <c r="IKL867" s="1"/>
      <c r="IKM867" s="1"/>
      <c r="IKN867" s="1"/>
      <c r="IKO867" s="1"/>
      <c r="IKP867" s="1"/>
      <c r="IKQ867" s="1"/>
      <c r="IKR867" s="1"/>
      <c r="IKS867" s="1"/>
      <c r="IKT867" s="1"/>
      <c r="IKU867" s="1"/>
      <c r="IKV867" s="1"/>
      <c r="IKW867" s="1"/>
      <c r="IKX867" s="1"/>
      <c r="IKY867" s="1"/>
      <c r="IKZ867" s="1"/>
      <c r="ILA867" s="1"/>
      <c r="ILB867" s="1"/>
      <c r="ILC867" s="1"/>
      <c r="ILD867" s="1"/>
      <c r="ILE867" s="1"/>
      <c r="ILF867" s="1"/>
      <c r="ILG867" s="1"/>
      <c r="ILH867" s="1"/>
      <c r="ILI867" s="1"/>
      <c r="ILJ867" s="1"/>
      <c r="ILK867" s="1"/>
      <c r="ILL867" s="1"/>
      <c r="ILM867" s="1"/>
      <c r="ILN867" s="1"/>
      <c r="ILO867" s="1"/>
      <c r="ILP867" s="1"/>
      <c r="ILQ867" s="1"/>
      <c r="ILR867" s="1"/>
      <c r="ILS867" s="1"/>
      <c r="ILT867" s="1"/>
      <c r="ILU867" s="1"/>
      <c r="ILV867" s="1"/>
      <c r="ILW867" s="1"/>
      <c r="ILX867" s="1"/>
      <c r="ILY867" s="1"/>
      <c r="ILZ867" s="1"/>
      <c r="IMA867" s="1"/>
      <c r="IMB867" s="1"/>
      <c r="IMC867" s="1"/>
      <c r="IMD867" s="1"/>
      <c r="IME867" s="1"/>
      <c r="IMF867" s="1"/>
      <c r="IMG867" s="1"/>
      <c r="IMH867" s="1"/>
      <c r="IMI867" s="1"/>
      <c r="IMJ867" s="1"/>
      <c r="IMK867" s="1"/>
      <c r="IML867" s="1"/>
      <c r="IMM867" s="1"/>
      <c r="IMN867" s="1"/>
      <c r="IMO867" s="1"/>
      <c r="IMP867" s="1"/>
      <c r="IMQ867" s="1"/>
      <c r="IMR867" s="1"/>
      <c r="IMS867" s="1"/>
      <c r="IMT867" s="1"/>
      <c r="IMU867" s="1"/>
      <c r="IMV867" s="1"/>
      <c r="IMW867" s="1"/>
      <c r="IMX867" s="1"/>
      <c r="IMY867" s="1"/>
      <c r="IMZ867" s="1"/>
      <c r="INA867" s="1"/>
      <c r="INB867" s="1"/>
      <c r="INC867" s="1"/>
      <c r="IND867" s="1"/>
      <c r="INE867" s="1"/>
      <c r="INF867" s="1"/>
      <c r="ING867" s="1"/>
      <c r="INH867" s="1"/>
      <c r="INI867" s="1"/>
      <c r="INJ867" s="1"/>
      <c r="INK867" s="1"/>
      <c r="INL867" s="1"/>
      <c r="INM867" s="1"/>
      <c r="INN867" s="1"/>
      <c r="INO867" s="1"/>
      <c r="INP867" s="1"/>
      <c r="INQ867" s="1"/>
      <c r="INR867" s="1"/>
      <c r="INS867" s="1"/>
      <c r="INT867" s="1"/>
      <c r="INU867" s="1"/>
      <c r="INV867" s="1"/>
      <c r="INW867" s="1"/>
      <c r="INX867" s="1"/>
      <c r="INY867" s="1"/>
      <c r="INZ867" s="1"/>
      <c r="IOA867" s="1"/>
      <c r="IOB867" s="1"/>
      <c r="IOC867" s="1"/>
      <c r="IOD867" s="1"/>
      <c r="IOE867" s="1"/>
      <c r="IOF867" s="1"/>
      <c r="IOG867" s="1"/>
      <c r="IOH867" s="1"/>
      <c r="IOI867" s="1"/>
      <c r="IOJ867" s="1"/>
      <c r="IOK867" s="1"/>
      <c r="IOL867" s="1"/>
      <c r="IOM867" s="1"/>
      <c r="ION867" s="1"/>
      <c r="IOO867" s="1"/>
      <c r="IOP867" s="1"/>
      <c r="IOQ867" s="1"/>
      <c r="IOR867" s="1"/>
      <c r="IOS867" s="1"/>
      <c r="IOT867" s="1"/>
      <c r="IOU867" s="1"/>
      <c r="IOV867" s="1"/>
      <c r="IOW867" s="1"/>
      <c r="IOX867" s="1"/>
      <c r="IOY867" s="1"/>
      <c r="IOZ867" s="1"/>
      <c r="IPA867" s="1"/>
      <c r="IPB867" s="1"/>
      <c r="IPC867" s="1"/>
      <c r="IPD867" s="1"/>
      <c r="IPE867" s="1"/>
      <c r="IPF867" s="1"/>
      <c r="IPG867" s="1"/>
      <c r="IPH867" s="1"/>
      <c r="IPI867" s="1"/>
      <c r="IPJ867" s="1"/>
      <c r="IPK867" s="1"/>
      <c r="IPL867" s="1"/>
      <c r="IPM867" s="1"/>
      <c r="IPN867" s="1"/>
      <c r="IPO867" s="1"/>
      <c r="IPP867" s="1"/>
      <c r="IPQ867" s="1"/>
      <c r="IPR867" s="1"/>
      <c r="IPS867" s="1"/>
      <c r="IPT867" s="1"/>
      <c r="IPU867" s="1"/>
      <c r="IPV867" s="1"/>
      <c r="IPW867" s="1"/>
      <c r="IPX867" s="1"/>
      <c r="IPY867" s="1"/>
      <c r="IPZ867" s="1"/>
      <c r="IQA867" s="1"/>
      <c r="IQB867" s="1"/>
      <c r="IQC867" s="1"/>
      <c r="IQD867" s="1"/>
      <c r="IQE867" s="1"/>
      <c r="IQF867" s="1"/>
      <c r="IQG867" s="1"/>
      <c r="IQH867" s="1"/>
      <c r="IQI867" s="1"/>
      <c r="IQJ867" s="1"/>
      <c r="IQK867" s="1"/>
      <c r="IQL867" s="1"/>
      <c r="IQM867" s="1"/>
      <c r="IQN867" s="1"/>
      <c r="IQO867" s="1"/>
      <c r="IQP867" s="1"/>
      <c r="IQQ867" s="1"/>
      <c r="IQR867" s="1"/>
      <c r="IQS867" s="1"/>
      <c r="IQT867" s="1"/>
      <c r="IQU867" s="1"/>
      <c r="IQV867" s="1"/>
      <c r="IQW867" s="1"/>
      <c r="IQX867" s="1"/>
      <c r="IQY867" s="1"/>
      <c r="IQZ867" s="1"/>
      <c r="IRA867" s="1"/>
      <c r="IRB867" s="1"/>
      <c r="IRC867" s="1"/>
      <c r="IRD867" s="1"/>
      <c r="IRE867" s="1"/>
      <c r="IRF867" s="1"/>
      <c r="IRG867" s="1"/>
      <c r="IRH867" s="1"/>
      <c r="IRI867" s="1"/>
      <c r="IRJ867" s="1"/>
      <c r="IRK867" s="1"/>
      <c r="IRL867" s="1"/>
      <c r="IRM867" s="1"/>
      <c r="IRN867" s="1"/>
      <c r="IRO867" s="1"/>
      <c r="IRP867" s="1"/>
      <c r="IRQ867" s="1"/>
      <c r="IRR867" s="1"/>
      <c r="IRS867" s="1"/>
      <c r="IRT867" s="1"/>
      <c r="IRU867" s="1"/>
      <c r="IRV867" s="1"/>
      <c r="IRW867" s="1"/>
      <c r="IRX867" s="1"/>
      <c r="IRY867" s="1"/>
      <c r="IRZ867" s="1"/>
      <c r="ISA867" s="1"/>
      <c r="ISB867" s="1"/>
      <c r="ISC867" s="1"/>
      <c r="ISD867" s="1"/>
      <c r="ISE867" s="1"/>
      <c r="ISF867" s="1"/>
      <c r="ISG867" s="1"/>
      <c r="ISH867" s="1"/>
      <c r="ISI867" s="1"/>
      <c r="ISJ867" s="1"/>
      <c r="ISK867" s="1"/>
      <c r="ISL867" s="1"/>
      <c r="ISM867" s="1"/>
      <c r="ISN867" s="1"/>
      <c r="ISO867" s="1"/>
      <c r="ISP867" s="1"/>
      <c r="ISQ867" s="1"/>
      <c r="ISR867" s="1"/>
      <c r="ISS867" s="1"/>
      <c r="IST867" s="1"/>
      <c r="ISU867" s="1"/>
      <c r="ISV867" s="1"/>
      <c r="ISW867" s="1"/>
      <c r="ISX867" s="1"/>
      <c r="ISY867" s="1"/>
      <c r="ISZ867" s="1"/>
      <c r="ITA867" s="1"/>
      <c r="ITB867" s="1"/>
      <c r="ITC867" s="1"/>
      <c r="ITD867" s="1"/>
      <c r="ITE867" s="1"/>
      <c r="ITF867" s="1"/>
      <c r="ITG867" s="1"/>
      <c r="ITH867" s="1"/>
      <c r="ITI867" s="1"/>
      <c r="ITJ867" s="1"/>
      <c r="ITK867" s="1"/>
      <c r="ITL867" s="1"/>
      <c r="ITM867" s="1"/>
      <c r="ITN867" s="1"/>
      <c r="ITO867" s="1"/>
      <c r="ITP867" s="1"/>
      <c r="ITQ867" s="1"/>
      <c r="ITR867" s="1"/>
      <c r="ITS867" s="1"/>
      <c r="ITT867" s="1"/>
      <c r="ITU867" s="1"/>
      <c r="ITV867" s="1"/>
      <c r="ITW867" s="1"/>
      <c r="ITX867" s="1"/>
      <c r="ITY867" s="1"/>
      <c r="ITZ867" s="1"/>
      <c r="IUA867" s="1"/>
      <c r="IUB867" s="1"/>
      <c r="IUC867" s="1"/>
      <c r="IUD867" s="1"/>
      <c r="IUE867" s="1"/>
      <c r="IUF867" s="1"/>
      <c r="IUG867" s="1"/>
      <c r="IUH867" s="1"/>
      <c r="IUI867" s="1"/>
      <c r="IUJ867" s="1"/>
      <c r="IUK867" s="1"/>
      <c r="IUL867" s="1"/>
      <c r="IUM867" s="1"/>
      <c r="IUN867" s="1"/>
      <c r="IUO867" s="1"/>
      <c r="IUP867" s="1"/>
      <c r="IUQ867" s="1"/>
      <c r="IUR867" s="1"/>
      <c r="IUS867" s="1"/>
      <c r="IUT867" s="1"/>
      <c r="IUU867" s="1"/>
      <c r="IUV867" s="1"/>
      <c r="IUW867" s="1"/>
      <c r="IUX867" s="1"/>
      <c r="IUY867" s="1"/>
      <c r="IUZ867" s="1"/>
      <c r="IVA867" s="1"/>
      <c r="IVB867" s="1"/>
      <c r="IVC867" s="1"/>
      <c r="IVD867" s="1"/>
      <c r="IVE867" s="1"/>
      <c r="IVF867" s="1"/>
      <c r="IVG867" s="1"/>
      <c r="IVH867" s="1"/>
      <c r="IVI867" s="1"/>
      <c r="IVJ867" s="1"/>
      <c r="IVK867" s="1"/>
      <c r="IVL867" s="1"/>
      <c r="IVM867" s="1"/>
      <c r="IVN867" s="1"/>
      <c r="IVO867" s="1"/>
      <c r="IVP867" s="1"/>
      <c r="IVQ867" s="1"/>
      <c r="IVR867" s="1"/>
      <c r="IVS867" s="1"/>
      <c r="IVT867" s="1"/>
      <c r="IVU867" s="1"/>
      <c r="IVV867" s="1"/>
      <c r="IVW867" s="1"/>
      <c r="IVX867" s="1"/>
      <c r="IVY867" s="1"/>
      <c r="IVZ867" s="1"/>
      <c r="IWA867" s="1"/>
      <c r="IWB867" s="1"/>
      <c r="IWC867" s="1"/>
      <c r="IWD867" s="1"/>
      <c r="IWE867" s="1"/>
      <c r="IWF867" s="1"/>
      <c r="IWG867" s="1"/>
      <c r="IWH867" s="1"/>
      <c r="IWI867" s="1"/>
      <c r="IWJ867" s="1"/>
      <c r="IWK867" s="1"/>
      <c r="IWL867" s="1"/>
      <c r="IWM867" s="1"/>
      <c r="IWN867" s="1"/>
      <c r="IWO867" s="1"/>
      <c r="IWP867" s="1"/>
      <c r="IWQ867" s="1"/>
      <c r="IWR867" s="1"/>
      <c r="IWS867" s="1"/>
      <c r="IWT867" s="1"/>
      <c r="IWU867" s="1"/>
      <c r="IWV867" s="1"/>
      <c r="IWW867" s="1"/>
      <c r="IWX867" s="1"/>
      <c r="IWY867" s="1"/>
      <c r="IWZ867" s="1"/>
      <c r="IXA867" s="1"/>
      <c r="IXB867" s="1"/>
      <c r="IXC867" s="1"/>
      <c r="IXD867" s="1"/>
      <c r="IXE867" s="1"/>
      <c r="IXF867" s="1"/>
      <c r="IXG867" s="1"/>
      <c r="IXH867" s="1"/>
      <c r="IXI867" s="1"/>
      <c r="IXJ867" s="1"/>
      <c r="IXK867" s="1"/>
      <c r="IXL867" s="1"/>
      <c r="IXM867" s="1"/>
      <c r="IXN867" s="1"/>
      <c r="IXO867" s="1"/>
      <c r="IXP867" s="1"/>
      <c r="IXQ867" s="1"/>
      <c r="IXR867" s="1"/>
      <c r="IXS867" s="1"/>
      <c r="IXT867" s="1"/>
      <c r="IXU867" s="1"/>
      <c r="IXV867" s="1"/>
      <c r="IXW867" s="1"/>
      <c r="IXX867" s="1"/>
      <c r="IXY867" s="1"/>
      <c r="IXZ867" s="1"/>
      <c r="IYA867" s="1"/>
      <c r="IYB867" s="1"/>
      <c r="IYC867" s="1"/>
      <c r="IYD867" s="1"/>
      <c r="IYE867" s="1"/>
      <c r="IYF867" s="1"/>
      <c r="IYG867" s="1"/>
      <c r="IYH867" s="1"/>
      <c r="IYI867" s="1"/>
      <c r="IYJ867" s="1"/>
      <c r="IYK867" s="1"/>
      <c r="IYL867" s="1"/>
      <c r="IYM867" s="1"/>
      <c r="IYN867" s="1"/>
      <c r="IYO867" s="1"/>
      <c r="IYP867" s="1"/>
      <c r="IYQ867" s="1"/>
      <c r="IYR867" s="1"/>
      <c r="IYS867" s="1"/>
      <c r="IYT867" s="1"/>
      <c r="IYU867" s="1"/>
      <c r="IYV867" s="1"/>
      <c r="IYW867" s="1"/>
      <c r="IYX867" s="1"/>
      <c r="IYY867" s="1"/>
      <c r="IYZ867" s="1"/>
      <c r="IZA867" s="1"/>
      <c r="IZB867" s="1"/>
      <c r="IZC867" s="1"/>
      <c r="IZD867" s="1"/>
      <c r="IZE867" s="1"/>
      <c r="IZF867" s="1"/>
      <c r="IZG867" s="1"/>
      <c r="IZH867" s="1"/>
      <c r="IZI867" s="1"/>
      <c r="IZJ867" s="1"/>
      <c r="IZK867" s="1"/>
      <c r="IZL867" s="1"/>
      <c r="IZM867" s="1"/>
      <c r="IZN867" s="1"/>
      <c r="IZO867" s="1"/>
      <c r="IZP867" s="1"/>
      <c r="IZQ867" s="1"/>
      <c r="IZR867" s="1"/>
      <c r="IZS867" s="1"/>
      <c r="IZT867" s="1"/>
      <c r="IZU867" s="1"/>
      <c r="IZV867" s="1"/>
      <c r="IZW867" s="1"/>
      <c r="IZX867" s="1"/>
      <c r="IZY867" s="1"/>
      <c r="IZZ867" s="1"/>
      <c r="JAA867" s="1"/>
      <c r="JAB867" s="1"/>
      <c r="JAC867" s="1"/>
      <c r="JAD867" s="1"/>
      <c r="JAE867" s="1"/>
      <c r="JAF867" s="1"/>
      <c r="JAG867" s="1"/>
      <c r="JAH867" s="1"/>
      <c r="JAI867" s="1"/>
      <c r="JAJ867" s="1"/>
      <c r="JAK867" s="1"/>
      <c r="JAL867" s="1"/>
      <c r="JAM867" s="1"/>
      <c r="JAN867" s="1"/>
      <c r="JAO867" s="1"/>
      <c r="JAP867" s="1"/>
      <c r="JAQ867" s="1"/>
      <c r="JAR867" s="1"/>
      <c r="JAS867" s="1"/>
      <c r="JAT867" s="1"/>
      <c r="JAU867" s="1"/>
      <c r="JAV867" s="1"/>
      <c r="JAW867" s="1"/>
      <c r="JAX867" s="1"/>
      <c r="JAY867" s="1"/>
      <c r="JAZ867" s="1"/>
      <c r="JBA867" s="1"/>
      <c r="JBB867" s="1"/>
      <c r="JBC867" s="1"/>
      <c r="JBD867" s="1"/>
      <c r="JBE867" s="1"/>
      <c r="JBF867" s="1"/>
      <c r="JBG867" s="1"/>
      <c r="JBH867" s="1"/>
      <c r="JBI867" s="1"/>
      <c r="JBJ867" s="1"/>
      <c r="JBK867" s="1"/>
      <c r="JBL867" s="1"/>
      <c r="JBM867" s="1"/>
      <c r="JBN867" s="1"/>
      <c r="JBO867" s="1"/>
      <c r="JBP867" s="1"/>
      <c r="JBQ867" s="1"/>
      <c r="JBR867" s="1"/>
      <c r="JBS867" s="1"/>
      <c r="JBT867" s="1"/>
      <c r="JBU867" s="1"/>
      <c r="JBV867" s="1"/>
      <c r="JBW867" s="1"/>
      <c r="JBX867" s="1"/>
      <c r="JBY867" s="1"/>
      <c r="JBZ867" s="1"/>
      <c r="JCA867" s="1"/>
      <c r="JCB867" s="1"/>
      <c r="JCC867" s="1"/>
      <c r="JCD867" s="1"/>
      <c r="JCE867" s="1"/>
      <c r="JCF867" s="1"/>
      <c r="JCG867" s="1"/>
      <c r="JCH867" s="1"/>
      <c r="JCI867" s="1"/>
      <c r="JCJ867" s="1"/>
      <c r="JCK867" s="1"/>
      <c r="JCL867" s="1"/>
      <c r="JCM867" s="1"/>
      <c r="JCN867" s="1"/>
      <c r="JCO867" s="1"/>
      <c r="JCP867" s="1"/>
      <c r="JCQ867" s="1"/>
      <c r="JCR867" s="1"/>
      <c r="JCS867" s="1"/>
      <c r="JCT867" s="1"/>
      <c r="JCU867" s="1"/>
      <c r="JCV867" s="1"/>
      <c r="JCW867" s="1"/>
      <c r="JCX867" s="1"/>
      <c r="JCY867" s="1"/>
      <c r="JCZ867" s="1"/>
      <c r="JDA867" s="1"/>
      <c r="JDB867" s="1"/>
      <c r="JDC867" s="1"/>
      <c r="JDD867" s="1"/>
      <c r="JDE867" s="1"/>
      <c r="JDF867" s="1"/>
      <c r="JDG867" s="1"/>
      <c r="JDH867" s="1"/>
      <c r="JDI867" s="1"/>
      <c r="JDJ867" s="1"/>
      <c r="JDK867" s="1"/>
      <c r="JDL867" s="1"/>
      <c r="JDM867" s="1"/>
      <c r="JDN867" s="1"/>
      <c r="JDO867" s="1"/>
      <c r="JDP867" s="1"/>
      <c r="JDQ867" s="1"/>
      <c r="JDR867" s="1"/>
      <c r="JDS867" s="1"/>
      <c r="JDT867" s="1"/>
      <c r="JDU867" s="1"/>
      <c r="JDV867" s="1"/>
      <c r="JDW867" s="1"/>
      <c r="JDX867" s="1"/>
      <c r="JDY867" s="1"/>
      <c r="JDZ867" s="1"/>
      <c r="JEA867" s="1"/>
      <c r="JEB867" s="1"/>
      <c r="JEC867" s="1"/>
      <c r="JED867" s="1"/>
      <c r="JEE867" s="1"/>
      <c r="JEF867" s="1"/>
      <c r="JEG867" s="1"/>
      <c r="JEH867" s="1"/>
      <c r="JEI867" s="1"/>
      <c r="JEJ867" s="1"/>
      <c r="JEK867" s="1"/>
      <c r="JEL867" s="1"/>
      <c r="JEM867" s="1"/>
      <c r="JEN867" s="1"/>
      <c r="JEO867" s="1"/>
      <c r="JEP867" s="1"/>
      <c r="JEQ867" s="1"/>
      <c r="JER867" s="1"/>
      <c r="JES867" s="1"/>
      <c r="JET867" s="1"/>
      <c r="JEU867" s="1"/>
      <c r="JEV867" s="1"/>
      <c r="JEW867" s="1"/>
      <c r="JEX867" s="1"/>
      <c r="JEY867" s="1"/>
      <c r="JEZ867" s="1"/>
      <c r="JFA867" s="1"/>
      <c r="JFB867" s="1"/>
      <c r="JFC867" s="1"/>
      <c r="JFD867" s="1"/>
      <c r="JFE867" s="1"/>
      <c r="JFF867" s="1"/>
      <c r="JFG867" s="1"/>
      <c r="JFH867" s="1"/>
      <c r="JFI867" s="1"/>
      <c r="JFJ867" s="1"/>
      <c r="JFK867" s="1"/>
      <c r="JFL867" s="1"/>
      <c r="JFM867" s="1"/>
      <c r="JFN867" s="1"/>
      <c r="JFO867" s="1"/>
      <c r="JFP867" s="1"/>
      <c r="JFQ867" s="1"/>
      <c r="JFR867" s="1"/>
      <c r="JFS867" s="1"/>
      <c r="JFT867" s="1"/>
      <c r="JFU867" s="1"/>
      <c r="JFV867" s="1"/>
      <c r="JFW867" s="1"/>
      <c r="JFX867" s="1"/>
      <c r="JFY867" s="1"/>
      <c r="JFZ867" s="1"/>
      <c r="JGA867" s="1"/>
      <c r="JGB867" s="1"/>
      <c r="JGC867" s="1"/>
      <c r="JGD867" s="1"/>
      <c r="JGE867" s="1"/>
      <c r="JGF867" s="1"/>
      <c r="JGG867" s="1"/>
      <c r="JGH867" s="1"/>
      <c r="JGI867" s="1"/>
      <c r="JGJ867" s="1"/>
      <c r="JGK867" s="1"/>
      <c r="JGL867" s="1"/>
      <c r="JGM867" s="1"/>
      <c r="JGN867" s="1"/>
      <c r="JGO867" s="1"/>
      <c r="JGP867" s="1"/>
      <c r="JGQ867" s="1"/>
      <c r="JGR867" s="1"/>
      <c r="JGS867" s="1"/>
      <c r="JGT867" s="1"/>
      <c r="JGU867" s="1"/>
      <c r="JGV867" s="1"/>
      <c r="JGW867" s="1"/>
      <c r="JGX867" s="1"/>
      <c r="JGY867" s="1"/>
      <c r="JGZ867" s="1"/>
      <c r="JHA867" s="1"/>
      <c r="JHB867" s="1"/>
      <c r="JHC867" s="1"/>
      <c r="JHD867" s="1"/>
      <c r="JHE867" s="1"/>
      <c r="JHF867" s="1"/>
      <c r="JHG867" s="1"/>
      <c r="JHH867" s="1"/>
      <c r="JHI867" s="1"/>
      <c r="JHJ867" s="1"/>
      <c r="JHK867" s="1"/>
      <c r="JHL867" s="1"/>
      <c r="JHM867" s="1"/>
      <c r="JHN867" s="1"/>
      <c r="JHO867" s="1"/>
      <c r="JHP867" s="1"/>
      <c r="JHQ867" s="1"/>
      <c r="JHR867" s="1"/>
      <c r="JHS867" s="1"/>
      <c r="JHT867" s="1"/>
      <c r="JHU867" s="1"/>
      <c r="JHV867" s="1"/>
      <c r="JHW867" s="1"/>
      <c r="JHX867" s="1"/>
      <c r="JHY867" s="1"/>
      <c r="JHZ867" s="1"/>
      <c r="JIA867" s="1"/>
      <c r="JIB867" s="1"/>
      <c r="JIC867" s="1"/>
      <c r="JID867" s="1"/>
      <c r="JIE867" s="1"/>
      <c r="JIF867" s="1"/>
      <c r="JIG867" s="1"/>
      <c r="JIH867" s="1"/>
      <c r="JII867" s="1"/>
      <c r="JIJ867" s="1"/>
      <c r="JIK867" s="1"/>
      <c r="JIL867" s="1"/>
      <c r="JIM867" s="1"/>
      <c r="JIN867" s="1"/>
      <c r="JIO867" s="1"/>
      <c r="JIP867" s="1"/>
      <c r="JIQ867" s="1"/>
      <c r="JIR867" s="1"/>
      <c r="JIS867" s="1"/>
      <c r="JIT867" s="1"/>
      <c r="JIU867" s="1"/>
      <c r="JIV867" s="1"/>
      <c r="JIW867" s="1"/>
      <c r="JIX867" s="1"/>
      <c r="JIY867" s="1"/>
      <c r="JIZ867" s="1"/>
      <c r="JJA867" s="1"/>
      <c r="JJB867" s="1"/>
      <c r="JJC867" s="1"/>
      <c r="JJD867" s="1"/>
      <c r="JJE867" s="1"/>
      <c r="JJF867" s="1"/>
      <c r="JJG867" s="1"/>
      <c r="JJH867" s="1"/>
      <c r="JJI867" s="1"/>
      <c r="JJJ867" s="1"/>
      <c r="JJK867" s="1"/>
      <c r="JJL867" s="1"/>
      <c r="JJM867" s="1"/>
      <c r="JJN867" s="1"/>
      <c r="JJO867" s="1"/>
      <c r="JJP867" s="1"/>
      <c r="JJQ867" s="1"/>
      <c r="JJR867" s="1"/>
      <c r="JJS867" s="1"/>
      <c r="JJT867" s="1"/>
      <c r="JJU867" s="1"/>
      <c r="JJV867" s="1"/>
      <c r="JJW867" s="1"/>
      <c r="JJX867" s="1"/>
      <c r="JJY867" s="1"/>
      <c r="JJZ867" s="1"/>
      <c r="JKA867" s="1"/>
      <c r="JKB867" s="1"/>
      <c r="JKC867" s="1"/>
      <c r="JKD867" s="1"/>
      <c r="JKE867" s="1"/>
      <c r="JKF867" s="1"/>
      <c r="JKG867" s="1"/>
      <c r="JKH867" s="1"/>
      <c r="JKI867" s="1"/>
      <c r="JKJ867" s="1"/>
      <c r="JKK867" s="1"/>
      <c r="JKL867" s="1"/>
      <c r="JKM867" s="1"/>
      <c r="JKN867" s="1"/>
      <c r="JKO867" s="1"/>
      <c r="JKP867" s="1"/>
      <c r="JKQ867" s="1"/>
      <c r="JKR867" s="1"/>
      <c r="JKS867" s="1"/>
      <c r="JKT867" s="1"/>
      <c r="JKU867" s="1"/>
      <c r="JKV867" s="1"/>
      <c r="JKW867" s="1"/>
      <c r="JKX867" s="1"/>
      <c r="JKY867" s="1"/>
      <c r="JKZ867" s="1"/>
      <c r="JLA867" s="1"/>
      <c r="JLB867" s="1"/>
      <c r="JLC867" s="1"/>
      <c r="JLD867" s="1"/>
      <c r="JLE867" s="1"/>
      <c r="JLF867" s="1"/>
      <c r="JLG867" s="1"/>
      <c r="JLH867" s="1"/>
      <c r="JLI867" s="1"/>
      <c r="JLJ867" s="1"/>
      <c r="JLK867" s="1"/>
      <c r="JLL867" s="1"/>
      <c r="JLM867" s="1"/>
      <c r="JLN867" s="1"/>
      <c r="JLO867" s="1"/>
      <c r="JLP867" s="1"/>
      <c r="JLQ867" s="1"/>
      <c r="JLR867" s="1"/>
      <c r="JLS867" s="1"/>
      <c r="JLT867" s="1"/>
      <c r="JLU867" s="1"/>
      <c r="JLV867" s="1"/>
      <c r="JLW867" s="1"/>
      <c r="JLX867" s="1"/>
      <c r="JLY867" s="1"/>
      <c r="JLZ867" s="1"/>
      <c r="JMA867" s="1"/>
      <c r="JMB867" s="1"/>
      <c r="JMC867" s="1"/>
      <c r="JMD867" s="1"/>
      <c r="JME867" s="1"/>
      <c r="JMF867" s="1"/>
      <c r="JMG867" s="1"/>
      <c r="JMH867" s="1"/>
      <c r="JMI867" s="1"/>
      <c r="JMJ867" s="1"/>
      <c r="JMK867" s="1"/>
      <c r="JML867" s="1"/>
      <c r="JMM867" s="1"/>
      <c r="JMN867" s="1"/>
      <c r="JMO867" s="1"/>
      <c r="JMP867" s="1"/>
      <c r="JMQ867" s="1"/>
      <c r="JMR867" s="1"/>
      <c r="JMS867" s="1"/>
      <c r="JMT867" s="1"/>
      <c r="JMU867" s="1"/>
      <c r="JMV867" s="1"/>
      <c r="JMW867" s="1"/>
      <c r="JMX867" s="1"/>
      <c r="JMY867" s="1"/>
      <c r="JMZ867" s="1"/>
      <c r="JNA867" s="1"/>
      <c r="JNB867" s="1"/>
      <c r="JNC867" s="1"/>
      <c r="JND867" s="1"/>
      <c r="JNE867" s="1"/>
      <c r="JNF867" s="1"/>
      <c r="JNG867" s="1"/>
      <c r="JNH867" s="1"/>
      <c r="JNI867" s="1"/>
      <c r="JNJ867" s="1"/>
      <c r="JNK867" s="1"/>
      <c r="JNL867" s="1"/>
      <c r="JNM867" s="1"/>
      <c r="JNN867" s="1"/>
      <c r="JNO867" s="1"/>
      <c r="JNP867" s="1"/>
      <c r="JNQ867" s="1"/>
      <c r="JNR867" s="1"/>
      <c r="JNS867" s="1"/>
      <c r="JNT867" s="1"/>
      <c r="JNU867" s="1"/>
      <c r="JNV867" s="1"/>
      <c r="JNW867" s="1"/>
      <c r="JNX867" s="1"/>
      <c r="JNY867" s="1"/>
      <c r="JNZ867" s="1"/>
      <c r="JOA867" s="1"/>
      <c r="JOB867" s="1"/>
      <c r="JOC867" s="1"/>
      <c r="JOD867" s="1"/>
      <c r="JOE867" s="1"/>
      <c r="JOF867" s="1"/>
      <c r="JOG867" s="1"/>
      <c r="JOH867" s="1"/>
      <c r="JOI867" s="1"/>
      <c r="JOJ867" s="1"/>
      <c r="JOK867" s="1"/>
      <c r="JOL867" s="1"/>
      <c r="JOM867" s="1"/>
      <c r="JON867" s="1"/>
      <c r="JOO867" s="1"/>
      <c r="JOP867" s="1"/>
      <c r="JOQ867" s="1"/>
      <c r="JOR867" s="1"/>
      <c r="JOS867" s="1"/>
      <c r="JOT867" s="1"/>
      <c r="JOU867" s="1"/>
      <c r="JOV867" s="1"/>
      <c r="JOW867" s="1"/>
      <c r="JOX867" s="1"/>
      <c r="JOY867" s="1"/>
      <c r="JOZ867" s="1"/>
      <c r="JPA867" s="1"/>
      <c r="JPB867" s="1"/>
      <c r="JPC867" s="1"/>
      <c r="JPD867" s="1"/>
      <c r="JPE867" s="1"/>
      <c r="JPF867" s="1"/>
      <c r="JPG867" s="1"/>
      <c r="JPH867" s="1"/>
      <c r="JPI867" s="1"/>
      <c r="JPJ867" s="1"/>
      <c r="JPK867" s="1"/>
      <c r="JPL867" s="1"/>
      <c r="JPM867" s="1"/>
      <c r="JPN867" s="1"/>
      <c r="JPO867" s="1"/>
      <c r="JPP867" s="1"/>
      <c r="JPQ867" s="1"/>
      <c r="JPR867" s="1"/>
      <c r="JPS867" s="1"/>
      <c r="JPT867" s="1"/>
      <c r="JPU867" s="1"/>
      <c r="JPV867" s="1"/>
      <c r="JPW867" s="1"/>
      <c r="JPX867" s="1"/>
      <c r="JPY867" s="1"/>
      <c r="JPZ867" s="1"/>
      <c r="JQA867" s="1"/>
      <c r="JQB867" s="1"/>
      <c r="JQC867" s="1"/>
      <c r="JQD867" s="1"/>
      <c r="JQE867" s="1"/>
      <c r="JQF867" s="1"/>
      <c r="JQG867" s="1"/>
      <c r="JQH867" s="1"/>
      <c r="JQI867" s="1"/>
      <c r="JQJ867" s="1"/>
      <c r="JQK867" s="1"/>
      <c r="JQL867" s="1"/>
      <c r="JQM867" s="1"/>
      <c r="JQN867" s="1"/>
      <c r="JQO867" s="1"/>
      <c r="JQP867" s="1"/>
      <c r="JQQ867" s="1"/>
      <c r="JQR867" s="1"/>
      <c r="JQS867" s="1"/>
      <c r="JQT867" s="1"/>
      <c r="JQU867" s="1"/>
      <c r="JQV867" s="1"/>
      <c r="JQW867" s="1"/>
      <c r="JQX867" s="1"/>
      <c r="JQY867" s="1"/>
      <c r="JQZ867" s="1"/>
      <c r="JRA867" s="1"/>
      <c r="JRB867" s="1"/>
      <c r="JRC867" s="1"/>
      <c r="JRD867" s="1"/>
      <c r="JRE867" s="1"/>
      <c r="JRF867" s="1"/>
      <c r="JRG867" s="1"/>
      <c r="JRH867" s="1"/>
      <c r="JRI867" s="1"/>
      <c r="JRJ867" s="1"/>
      <c r="JRK867" s="1"/>
      <c r="JRL867" s="1"/>
      <c r="JRM867" s="1"/>
      <c r="JRN867" s="1"/>
      <c r="JRO867" s="1"/>
      <c r="JRP867" s="1"/>
      <c r="JRQ867" s="1"/>
      <c r="JRR867" s="1"/>
      <c r="JRS867" s="1"/>
      <c r="JRT867" s="1"/>
      <c r="JRU867" s="1"/>
      <c r="JRV867" s="1"/>
      <c r="JRW867" s="1"/>
      <c r="JRX867" s="1"/>
      <c r="JRY867" s="1"/>
      <c r="JRZ867" s="1"/>
      <c r="JSA867" s="1"/>
      <c r="JSB867" s="1"/>
      <c r="JSC867" s="1"/>
      <c r="JSD867" s="1"/>
      <c r="JSE867" s="1"/>
      <c r="JSF867" s="1"/>
      <c r="JSG867" s="1"/>
      <c r="JSH867" s="1"/>
      <c r="JSI867" s="1"/>
      <c r="JSJ867" s="1"/>
      <c r="JSK867" s="1"/>
      <c r="JSL867" s="1"/>
      <c r="JSM867" s="1"/>
      <c r="JSN867" s="1"/>
      <c r="JSO867" s="1"/>
      <c r="JSP867" s="1"/>
      <c r="JSQ867" s="1"/>
      <c r="JSR867" s="1"/>
      <c r="JSS867" s="1"/>
      <c r="JST867" s="1"/>
      <c r="JSU867" s="1"/>
      <c r="JSV867" s="1"/>
      <c r="JSW867" s="1"/>
      <c r="JSX867" s="1"/>
      <c r="JSY867" s="1"/>
      <c r="JSZ867" s="1"/>
      <c r="JTA867" s="1"/>
      <c r="JTB867" s="1"/>
      <c r="JTC867" s="1"/>
      <c r="JTD867" s="1"/>
      <c r="JTE867" s="1"/>
      <c r="JTF867" s="1"/>
      <c r="JTG867" s="1"/>
      <c r="JTH867" s="1"/>
      <c r="JTI867" s="1"/>
      <c r="JTJ867" s="1"/>
      <c r="JTK867" s="1"/>
      <c r="JTL867" s="1"/>
      <c r="JTM867" s="1"/>
      <c r="JTN867" s="1"/>
      <c r="JTO867" s="1"/>
      <c r="JTP867" s="1"/>
      <c r="JTQ867" s="1"/>
      <c r="JTR867" s="1"/>
      <c r="JTS867" s="1"/>
      <c r="JTT867" s="1"/>
      <c r="JTU867" s="1"/>
      <c r="JTV867" s="1"/>
      <c r="JTW867" s="1"/>
      <c r="JTX867" s="1"/>
      <c r="JTY867" s="1"/>
      <c r="JTZ867" s="1"/>
      <c r="JUA867" s="1"/>
      <c r="JUB867" s="1"/>
      <c r="JUC867" s="1"/>
      <c r="JUD867" s="1"/>
      <c r="JUE867" s="1"/>
      <c r="JUF867" s="1"/>
      <c r="JUG867" s="1"/>
      <c r="JUH867" s="1"/>
      <c r="JUI867" s="1"/>
      <c r="JUJ867" s="1"/>
      <c r="JUK867" s="1"/>
      <c r="JUL867" s="1"/>
      <c r="JUM867" s="1"/>
      <c r="JUN867" s="1"/>
      <c r="JUO867" s="1"/>
      <c r="JUP867" s="1"/>
      <c r="JUQ867" s="1"/>
      <c r="JUR867" s="1"/>
      <c r="JUS867" s="1"/>
      <c r="JUT867" s="1"/>
      <c r="JUU867" s="1"/>
      <c r="JUV867" s="1"/>
      <c r="JUW867" s="1"/>
      <c r="JUX867" s="1"/>
      <c r="JUY867" s="1"/>
      <c r="JUZ867" s="1"/>
      <c r="JVA867" s="1"/>
      <c r="JVB867" s="1"/>
      <c r="JVC867" s="1"/>
      <c r="JVD867" s="1"/>
      <c r="JVE867" s="1"/>
      <c r="JVF867" s="1"/>
      <c r="JVG867" s="1"/>
      <c r="JVH867" s="1"/>
      <c r="JVI867" s="1"/>
      <c r="JVJ867" s="1"/>
      <c r="JVK867" s="1"/>
      <c r="JVL867" s="1"/>
      <c r="JVM867" s="1"/>
      <c r="JVN867" s="1"/>
      <c r="JVO867" s="1"/>
      <c r="JVP867" s="1"/>
      <c r="JVQ867" s="1"/>
      <c r="JVR867" s="1"/>
      <c r="JVS867" s="1"/>
      <c r="JVT867" s="1"/>
      <c r="JVU867" s="1"/>
      <c r="JVV867" s="1"/>
      <c r="JVW867" s="1"/>
      <c r="JVX867" s="1"/>
      <c r="JVY867" s="1"/>
      <c r="JVZ867" s="1"/>
      <c r="JWA867" s="1"/>
      <c r="JWB867" s="1"/>
      <c r="JWC867" s="1"/>
      <c r="JWD867" s="1"/>
      <c r="JWE867" s="1"/>
      <c r="JWF867" s="1"/>
      <c r="JWG867" s="1"/>
      <c r="JWH867" s="1"/>
      <c r="JWI867" s="1"/>
      <c r="JWJ867" s="1"/>
      <c r="JWK867" s="1"/>
      <c r="JWL867" s="1"/>
      <c r="JWM867" s="1"/>
      <c r="JWN867" s="1"/>
      <c r="JWO867" s="1"/>
      <c r="JWP867" s="1"/>
      <c r="JWQ867" s="1"/>
      <c r="JWR867" s="1"/>
      <c r="JWS867" s="1"/>
      <c r="JWT867" s="1"/>
      <c r="JWU867" s="1"/>
      <c r="JWV867" s="1"/>
      <c r="JWW867" s="1"/>
      <c r="JWX867" s="1"/>
      <c r="JWY867" s="1"/>
      <c r="JWZ867" s="1"/>
      <c r="JXA867" s="1"/>
      <c r="JXB867" s="1"/>
      <c r="JXC867" s="1"/>
      <c r="JXD867" s="1"/>
      <c r="JXE867" s="1"/>
      <c r="JXF867" s="1"/>
      <c r="JXG867" s="1"/>
      <c r="JXH867" s="1"/>
      <c r="JXI867" s="1"/>
      <c r="JXJ867" s="1"/>
      <c r="JXK867" s="1"/>
      <c r="JXL867" s="1"/>
      <c r="JXM867" s="1"/>
      <c r="JXN867" s="1"/>
      <c r="JXO867" s="1"/>
      <c r="JXP867" s="1"/>
      <c r="JXQ867" s="1"/>
      <c r="JXR867" s="1"/>
      <c r="JXS867" s="1"/>
      <c r="JXT867" s="1"/>
      <c r="JXU867" s="1"/>
      <c r="JXV867" s="1"/>
      <c r="JXW867" s="1"/>
      <c r="JXX867" s="1"/>
      <c r="JXY867" s="1"/>
      <c r="JXZ867" s="1"/>
      <c r="JYA867" s="1"/>
      <c r="JYB867" s="1"/>
      <c r="JYC867" s="1"/>
      <c r="JYD867" s="1"/>
      <c r="JYE867" s="1"/>
      <c r="JYF867" s="1"/>
      <c r="JYG867" s="1"/>
      <c r="JYH867" s="1"/>
      <c r="JYI867" s="1"/>
      <c r="JYJ867" s="1"/>
      <c r="JYK867" s="1"/>
      <c r="JYL867" s="1"/>
      <c r="JYM867" s="1"/>
      <c r="JYN867" s="1"/>
      <c r="JYO867" s="1"/>
      <c r="JYP867" s="1"/>
      <c r="JYQ867" s="1"/>
      <c r="JYR867" s="1"/>
      <c r="JYS867" s="1"/>
      <c r="JYT867" s="1"/>
      <c r="JYU867" s="1"/>
      <c r="JYV867" s="1"/>
      <c r="JYW867" s="1"/>
      <c r="JYX867" s="1"/>
      <c r="JYY867" s="1"/>
      <c r="JYZ867" s="1"/>
      <c r="JZA867" s="1"/>
      <c r="JZB867" s="1"/>
      <c r="JZC867" s="1"/>
      <c r="JZD867" s="1"/>
      <c r="JZE867" s="1"/>
      <c r="JZF867" s="1"/>
      <c r="JZG867" s="1"/>
      <c r="JZH867" s="1"/>
      <c r="JZI867" s="1"/>
      <c r="JZJ867" s="1"/>
      <c r="JZK867" s="1"/>
      <c r="JZL867" s="1"/>
      <c r="JZM867" s="1"/>
      <c r="JZN867" s="1"/>
      <c r="JZO867" s="1"/>
      <c r="JZP867" s="1"/>
      <c r="JZQ867" s="1"/>
      <c r="JZR867" s="1"/>
      <c r="JZS867" s="1"/>
      <c r="JZT867" s="1"/>
      <c r="JZU867" s="1"/>
      <c r="JZV867" s="1"/>
      <c r="JZW867" s="1"/>
      <c r="JZX867" s="1"/>
      <c r="JZY867" s="1"/>
      <c r="JZZ867" s="1"/>
      <c r="KAA867" s="1"/>
      <c r="KAB867" s="1"/>
      <c r="KAC867" s="1"/>
      <c r="KAD867" s="1"/>
      <c r="KAE867" s="1"/>
      <c r="KAF867" s="1"/>
      <c r="KAG867" s="1"/>
      <c r="KAH867" s="1"/>
      <c r="KAI867" s="1"/>
      <c r="KAJ867" s="1"/>
      <c r="KAK867" s="1"/>
      <c r="KAL867" s="1"/>
      <c r="KAM867" s="1"/>
      <c r="KAN867" s="1"/>
      <c r="KAO867" s="1"/>
      <c r="KAP867" s="1"/>
      <c r="KAQ867" s="1"/>
      <c r="KAR867" s="1"/>
      <c r="KAS867" s="1"/>
      <c r="KAT867" s="1"/>
      <c r="KAU867" s="1"/>
      <c r="KAV867" s="1"/>
      <c r="KAW867" s="1"/>
      <c r="KAX867" s="1"/>
      <c r="KAY867" s="1"/>
      <c r="KAZ867" s="1"/>
      <c r="KBA867" s="1"/>
      <c r="KBB867" s="1"/>
      <c r="KBC867" s="1"/>
      <c r="KBD867" s="1"/>
      <c r="KBE867" s="1"/>
      <c r="KBF867" s="1"/>
      <c r="KBG867" s="1"/>
      <c r="KBH867" s="1"/>
      <c r="KBI867" s="1"/>
      <c r="KBJ867" s="1"/>
      <c r="KBK867" s="1"/>
      <c r="KBL867" s="1"/>
      <c r="KBM867" s="1"/>
      <c r="KBN867" s="1"/>
      <c r="KBO867" s="1"/>
      <c r="KBP867" s="1"/>
      <c r="KBQ867" s="1"/>
      <c r="KBR867" s="1"/>
      <c r="KBS867" s="1"/>
      <c r="KBT867" s="1"/>
      <c r="KBU867" s="1"/>
      <c r="KBV867" s="1"/>
      <c r="KBW867" s="1"/>
      <c r="KBX867" s="1"/>
      <c r="KBY867" s="1"/>
      <c r="KBZ867" s="1"/>
      <c r="KCA867" s="1"/>
      <c r="KCB867" s="1"/>
      <c r="KCC867" s="1"/>
      <c r="KCD867" s="1"/>
      <c r="KCE867" s="1"/>
      <c r="KCF867" s="1"/>
      <c r="KCG867" s="1"/>
      <c r="KCH867" s="1"/>
      <c r="KCI867" s="1"/>
      <c r="KCJ867" s="1"/>
      <c r="KCK867" s="1"/>
      <c r="KCL867" s="1"/>
      <c r="KCM867" s="1"/>
      <c r="KCN867" s="1"/>
      <c r="KCO867" s="1"/>
      <c r="KCP867" s="1"/>
      <c r="KCQ867" s="1"/>
      <c r="KCR867" s="1"/>
      <c r="KCS867" s="1"/>
      <c r="KCT867" s="1"/>
      <c r="KCU867" s="1"/>
      <c r="KCV867" s="1"/>
      <c r="KCW867" s="1"/>
      <c r="KCX867" s="1"/>
      <c r="KCY867" s="1"/>
      <c r="KCZ867" s="1"/>
      <c r="KDA867" s="1"/>
      <c r="KDB867" s="1"/>
      <c r="KDC867" s="1"/>
      <c r="KDD867" s="1"/>
      <c r="KDE867" s="1"/>
      <c r="KDF867" s="1"/>
      <c r="KDG867" s="1"/>
      <c r="KDH867" s="1"/>
      <c r="KDI867" s="1"/>
      <c r="KDJ867" s="1"/>
      <c r="KDK867" s="1"/>
      <c r="KDL867" s="1"/>
      <c r="KDM867" s="1"/>
      <c r="KDN867" s="1"/>
      <c r="KDO867" s="1"/>
      <c r="KDP867" s="1"/>
      <c r="KDQ867" s="1"/>
      <c r="KDR867" s="1"/>
      <c r="KDS867" s="1"/>
      <c r="KDT867" s="1"/>
      <c r="KDU867" s="1"/>
      <c r="KDV867" s="1"/>
      <c r="KDW867" s="1"/>
      <c r="KDX867" s="1"/>
      <c r="KDY867" s="1"/>
      <c r="KDZ867" s="1"/>
      <c r="KEA867" s="1"/>
      <c r="KEB867" s="1"/>
      <c r="KEC867" s="1"/>
      <c r="KED867" s="1"/>
      <c r="KEE867" s="1"/>
      <c r="KEF867" s="1"/>
      <c r="KEG867" s="1"/>
      <c r="KEH867" s="1"/>
      <c r="KEI867" s="1"/>
      <c r="KEJ867" s="1"/>
      <c r="KEK867" s="1"/>
      <c r="KEL867" s="1"/>
      <c r="KEM867" s="1"/>
      <c r="KEN867" s="1"/>
      <c r="KEO867" s="1"/>
      <c r="KEP867" s="1"/>
      <c r="KEQ867" s="1"/>
      <c r="KER867" s="1"/>
      <c r="KES867" s="1"/>
      <c r="KET867" s="1"/>
      <c r="KEU867" s="1"/>
      <c r="KEV867" s="1"/>
      <c r="KEW867" s="1"/>
      <c r="KEX867" s="1"/>
      <c r="KEY867" s="1"/>
      <c r="KEZ867" s="1"/>
      <c r="KFA867" s="1"/>
      <c r="KFB867" s="1"/>
      <c r="KFC867" s="1"/>
      <c r="KFD867" s="1"/>
      <c r="KFE867" s="1"/>
      <c r="KFF867" s="1"/>
      <c r="KFG867" s="1"/>
      <c r="KFH867" s="1"/>
      <c r="KFI867" s="1"/>
      <c r="KFJ867" s="1"/>
      <c r="KFK867" s="1"/>
      <c r="KFL867" s="1"/>
      <c r="KFM867" s="1"/>
      <c r="KFN867" s="1"/>
      <c r="KFO867" s="1"/>
      <c r="KFP867" s="1"/>
      <c r="KFQ867" s="1"/>
      <c r="KFR867" s="1"/>
      <c r="KFS867" s="1"/>
      <c r="KFT867" s="1"/>
      <c r="KFU867" s="1"/>
      <c r="KFV867" s="1"/>
      <c r="KFW867" s="1"/>
      <c r="KFX867" s="1"/>
      <c r="KFY867" s="1"/>
      <c r="KFZ867" s="1"/>
      <c r="KGA867" s="1"/>
      <c r="KGB867" s="1"/>
      <c r="KGC867" s="1"/>
      <c r="KGD867" s="1"/>
      <c r="KGE867" s="1"/>
      <c r="KGF867" s="1"/>
      <c r="KGG867" s="1"/>
      <c r="KGH867" s="1"/>
      <c r="KGI867" s="1"/>
      <c r="KGJ867" s="1"/>
      <c r="KGK867" s="1"/>
      <c r="KGL867" s="1"/>
      <c r="KGM867" s="1"/>
      <c r="KGN867" s="1"/>
      <c r="KGO867" s="1"/>
      <c r="KGP867" s="1"/>
      <c r="KGQ867" s="1"/>
      <c r="KGR867" s="1"/>
      <c r="KGS867" s="1"/>
      <c r="KGT867" s="1"/>
      <c r="KGU867" s="1"/>
      <c r="KGV867" s="1"/>
      <c r="KGW867" s="1"/>
      <c r="KGX867" s="1"/>
      <c r="KGY867" s="1"/>
      <c r="KGZ867" s="1"/>
      <c r="KHA867" s="1"/>
      <c r="KHB867" s="1"/>
      <c r="KHC867" s="1"/>
      <c r="KHD867" s="1"/>
      <c r="KHE867" s="1"/>
      <c r="KHF867" s="1"/>
      <c r="KHG867" s="1"/>
      <c r="KHH867" s="1"/>
      <c r="KHI867" s="1"/>
      <c r="KHJ867" s="1"/>
      <c r="KHK867" s="1"/>
      <c r="KHL867" s="1"/>
      <c r="KHM867" s="1"/>
      <c r="KHN867" s="1"/>
      <c r="KHO867" s="1"/>
      <c r="KHP867" s="1"/>
      <c r="KHQ867" s="1"/>
      <c r="KHR867" s="1"/>
      <c r="KHS867" s="1"/>
      <c r="KHT867" s="1"/>
      <c r="KHU867" s="1"/>
      <c r="KHV867" s="1"/>
      <c r="KHW867" s="1"/>
      <c r="KHX867" s="1"/>
      <c r="KHY867" s="1"/>
      <c r="KHZ867" s="1"/>
      <c r="KIA867" s="1"/>
      <c r="KIB867" s="1"/>
      <c r="KIC867" s="1"/>
      <c r="KID867" s="1"/>
      <c r="KIE867" s="1"/>
      <c r="KIF867" s="1"/>
      <c r="KIG867" s="1"/>
      <c r="KIH867" s="1"/>
      <c r="KII867" s="1"/>
      <c r="KIJ867" s="1"/>
      <c r="KIK867" s="1"/>
      <c r="KIL867" s="1"/>
      <c r="KIM867" s="1"/>
      <c r="KIN867" s="1"/>
      <c r="KIO867" s="1"/>
      <c r="KIP867" s="1"/>
      <c r="KIQ867" s="1"/>
      <c r="KIR867" s="1"/>
      <c r="KIS867" s="1"/>
      <c r="KIT867" s="1"/>
      <c r="KIU867" s="1"/>
      <c r="KIV867" s="1"/>
      <c r="KIW867" s="1"/>
      <c r="KIX867" s="1"/>
      <c r="KIY867" s="1"/>
      <c r="KIZ867" s="1"/>
      <c r="KJA867" s="1"/>
      <c r="KJB867" s="1"/>
      <c r="KJC867" s="1"/>
      <c r="KJD867" s="1"/>
      <c r="KJE867" s="1"/>
      <c r="KJF867" s="1"/>
      <c r="KJG867" s="1"/>
      <c r="KJH867" s="1"/>
      <c r="KJI867" s="1"/>
      <c r="KJJ867" s="1"/>
      <c r="KJK867" s="1"/>
      <c r="KJL867" s="1"/>
      <c r="KJM867" s="1"/>
      <c r="KJN867" s="1"/>
      <c r="KJO867" s="1"/>
      <c r="KJP867" s="1"/>
      <c r="KJQ867" s="1"/>
      <c r="KJR867" s="1"/>
      <c r="KJS867" s="1"/>
      <c r="KJT867" s="1"/>
      <c r="KJU867" s="1"/>
      <c r="KJV867" s="1"/>
      <c r="KJW867" s="1"/>
      <c r="KJX867" s="1"/>
      <c r="KJY867" s="1"/>
      <c r="KJZ867" s="1"/>
      <c r="KKA867" s="1"/>
      <c r="KKB867" s="1"/>
      <c r="KKC867" s="1"/>
      <c r="KKD867" s="1"/>
      <c r="KKE867" s="1"/>
      <c r="KKF867" s="1"/>
      <c r="KKG867" s="1"/>
      <c r="KKH867" s="1"/>
      <c r="KKI867" s="1"/>
      <c r="KKJ867" s="1"/>
      <c r="KKK867" s="1"/>
      <c r="KKL867" s="1"/>
      <c r="KKM867" s="1"/>
      <c r="KKN867" s="1"/>
      <c r="KKO867" s="1"/>
      <c r="KKP867" s="1"/>
      <c r="KKQ867" s="1"/>
      <c r="KKR867" s="1"/>
      <c r="KKS867" s="1"/>
      <c r="KKT867" s="1"/>
      <c r="KKU867" s="1"/>
      <c r="KKV867" s="1"/>
      <c r="KKW867" s="1"/>
      <c r="KKX867" s="1"/>
      <c r="KKY867" s="1"/>
      <c r="KKZ867" s="1"/>
      <c r="KLA867" s="1"/>
      <c r="KLB867" s="1"/>
      <c r="KLC867" s="1"/>
      <c r="KLD867" s="1"/>
      <c r="KLE867" s="1"/>
      <c r="KLF867" s="1"/>
      <c r="KLG867" s="1"/>
      <c r="KLH867" s="1"/>
      <c r="KLI867" s="1"/>
      <c r="KLJ867" s="1"/>
      <c r="KLK867" s="1"/>
      <c r="KLL867" s="1"/>
      <c r="KLM867" s="1"/>
      <c r="KLN867" s="1"/>
      <c r="KLO867" s="1"/>
      <c r="KLP867" s="1"/>
      <c r="KLQ867" s="1"/>
      <c r="KLR867" s="1"/>
      <c r="KLS867" s="1"/>
      <c r="KLT867" s="1"/>
      <c r="KLU867" s="1"/>
      <c r="KLV867" s="1"/>
      <c r="KLW867" s="1"/>
      <c r="KLX867" s="1"/>
      <c r="KLY867" s="1"/>
      <c r="KLZ867" s="1"/>
      <c r="KMA867" s="1"/>
      <c r="KMB867" s="1"/>
      <c r="KMC867" s="1"/>
      <c r="KMD867" s="1"/>
      <c r="KME867" s="1"/>
      <c r="KMF867" s="1"/>
      <c r="KMG867" s="1"/>
      <c r="KMH867" s="1"/>
      <c r="KMI867" s="1"/>
      <c r="KMJ867" s="1"/>
      <c r="KMK867" s="1"/>
      <c r="KML867" s="1"/>
      <c r="KMM867" s="1"/>
      <c r="KMN867" s="1"/>
      <c r="KMO867" s="1"/>
      <c r="KMP867" s="1"/>
      <c r="KMQ867" s="1"/>
      <c r="KMR867" s="1"/>
      <c r="KMS867" s="1"/>
      <c r="KMT867" s="1"/>
      <c r="KMU867" s="1"/>
      <c r="KMV867" s="1"/>
      <c r="KMW867" s="1"/>
      <c r="KMX867" s="1"/>
      <c r="KMY867" s="1"/>
      <c r="KMZ867" s="1"/>
      <c r="KNA867" s="1"/>
      <c r="KNB867" s="1"/>
      <c r="KNC867" s="1"/>
      <c r="KND867" s="1"/>
      <c r="KNE867" s="1"/>
      <c r="KNF867" s="1"/>
      <c r="KNG867" s="1"/>
      <c r="KNH867" s="1"/>
      <c r="KNI867" s="1"/>
      <c r="KNJ867" s="1"/>
      <c r="KNK867" s="1"/>
      <c r="KNL867" s="1"/>
      <c r="KNM867" s="1"/>
      <c r="KNN867" s="1"/>
      <c r="KNO867" s="1"/>
      <c r="KNP867" s="1"/>
      <c r="KNQ867" s="1"/>
      <c r="KNR867" s="1"/>
      <c r="KNS867" s="1"/>
      <c r="KNT867" s="1"/>
      <c r="KNU867" s="1"/>
      <c r="KNV867" s="1"/>
      <c r="KNW867" s="1"/>
      <c r="KNX867" s="1"/>
      <c r="KNY867" s="1"/>
      <c r="KNZ867" s="1"/>
      <c r="KOA867" s="1"/>
      <c r="KOB867" s="1"/>
      <c r="KOC867" s="1"/>
      <c r="KOD867" s="1"/>
      <c r="KOE867" s="1"/>
      <c r="KOF867" s="1"/>
      <c r="KOG867" s="1"/>
      <c r="KOH867" s="1"/>
      <c r="KOI867" s="1"/>
      <c r="KOJ867" s="1"/>
      <c r="KOK867" s="1"/>
      <c r="KOL867" s="1"/>
      <c r="KOM867" s="1"/>
      <c r="KON867" s="1"/>
      <c r="KOO867" s="1"/>
      <c r="KOP867" s="1"/>
      <c r="KOQ867" s="1"/>
      <c r="KOR867" s="1"/>
      <c r="KOS867" s="1"/>
      <c r="KOT867" s="1"/>
      <c r="KOU867" s="1"/>
      <c r="KOV867" s="1"/>
      <c r="KOW867" s="1"/>
      <c r="KOX867" s="1"/>
      <c r="KOY867" s="1"/>
      <c r="KOZ867" s="1"/>
      <c r="KPA867" s="1"/>
      <c r="KPB867" s="1"/>
      <c r="KPC867" s="1"/>
      <c r="KPD867" s="1"/>
      <c r="KPE867" s="1"/>
      <c r="KPF867" s="1"/>
      <c r="KPG867" s="1"/>
      <c r="KPH867" s="1"/>
      <c r="KPI867" s="1"/>
      <c r="KPJ867" s="1"/>
      <c r="KPK867" s="1"/>
      <c r="KPL867" s="1"/>
      <c r="KPM867" s="1"/>
      <c r="KPN867" s="1"/>
      <c r="KPO867" s="1"/>
      <c r="KPP867" s="1"/>
      <c r="KPQ867" s="1"/>
      <c r="KPR867" s="1"/>
      <c r="KPS867" s="1"/>
      <c r="KPT867" s="1"/>
      <c r="KPU867" s="1"/>
      <c r="KPV867" s="1"/>
      <c r="KPW867" s="1"/>
      <c r="KPX867" s="1"/>
      <c r="KPY867" s="1"/>
      <c r="KPZ867" s="1"/>
      <c r="KQA867" s="1"/>
      <c r="KQB867" s="1"/>
      <c r="KQC867" s="1"/>
      <c r="KQD867" s="1"/>
      <c r="KQE867" s="1"/>
      <c r="KQF867" s="1"/>
      <c r="KQG867" s="1"/>
      <c r="KQH867" s="1"/>
      <c r="KQI867" s="1"/>
      <c r="KQJ867" s="1"/>
      <c r="KQK867" s="1"/>
      <c r="KQL867" s="1"/>
      <c r="KQM867" s="1"/>
      <c r="KQN867" s="1"/>
      <c r="KQO867" s="1"/>
      <c r="KQP867" s="1"/>
      <c r="KQQ867" s="1"/>
      <c r="KQR867" s="1"/>
      <c r="KQS867" s="1"/>
      <c r="KQT867" s="1"/>
      <c r="KQU867" s="1"/>
      <c r="KQV867" s="1"/>
      <c r="KQW867" s="1"/>
      <c r="KQX867" s="1"/>
      <c r="KQY867" s="1"/>
      <c r="KQZ867" s="1"/>
      <c r="KRA867" s="1"/>
      <c r="KRB867" s="1"/>
      <c r="KRC867" s="1"/>
      <c r="KRD867" s="1"/>
      <c r="KRE867" s="1"/>
      <c r="KRF867" s="1"/>
      <c r="KRG867" s="1"/>
      <c r="KRH867" s="1"/>
      <c r="KRI867" s="1"/>
      <c r="KRJ867" s="1"/>
      <c r="KRK867" s="1"/>
      <c r="KRL867" s="1"/>
      <c r="KRM867" s="1"/>
      <c r="KRN867" s="1"/>
      <c r="KRO867" s="1"/>
      <c r="KRP867" s="1"/>
      <c r="KRQ867" s="1"/>
      <c r="KRR867" s="1"/>
      <c r="KRS867" s="1"/>
      <c r="KRT867" s="1"/>
      <c r="KRU867" s="1"/>
      <c r="KRV867" s="1"/>
      <c r="KRW867" s="1"/>
      <c r="KRX867" s="1"/>
      <c r="KRY867" s="1"/>
      <c r="KRZ867" s="1"/>
      <c r="KSA867" s="1"/>
      <c r="KSB867" s="1"/>
      <c r="KSC867" s="1"/>
      <c r="KSD867" s="1"/>
      <c r="KSE867" s="1"/>
      <c r="KSF867" s="1"/>
      <c r="KSG867" s="1"/>
      <c r="KSH867" s="1"/>
      <c r="KSI867" s="1"/>
      <c r="KSJ867" s="1"/>
      <c r="KSK867" s="1"/>
      <c r="KSL867" s="1"/>
      <c r="KSM867" s="1"/>
      <c r="KSN867" s="1"/>
      <c r="KSO867" s="1"/>
      <c r="KSP867" s="1"/>
      <c r="KSQ867" s="1"/>
      <c r="KSR867" s="1"/>
      <c r="KSS867" s="1"/>
      <c r="KST867" s="1"/>
      <c r="KSU867" s="1"/>
      <c r="KSV867" s="1"/>
      <c r="KSW867" s="1"/>
      <c r="KSX867" s="1"/>
      <c r="KSY867" s="1"/>
      <c r="KSZ867" s="1"/>
      <c r="KTA867" s="1"/>
      <c r="KTB867" s="1"/>
      <c r="KTC867" s="1"/>
      <c r="KTD867" s="1"/>
      <c r="KTE867" s="1"/>
      <c r="KTF867" s="1"/>
      <c r="KTG867" s="1"/>
      <c r="KTH867" s="1"/>
      <c r="KTI867" s="1"/>
      <c r="KTJ867" s="1"/>
      <c r="KTK867" s="1"/>
      <c r="KTL867" s="1"/>
      <c r="KTM867" s="1"/>
      <c r="KTN867" s="1"/>
      <c r="KTO867" s="1"/>
      <c r="KTP867" s="1"/>
      <c r="KTQ867" s="1"/>
      <c r="KTR867" s="1"/>
      <c r="KTS867" s="1"/>
      <c r="KTT867" s="1"/>
      <c r="KTU867" s="1"/>
      <c r="KTV867" s="1"/>
      <c r="KTW867" s="1"/>
      <c r="KTX867" s="1"/>
      <c r="KTY867" s="1"/>
      <c r="KTZ867" s="1"/>
      <c r="KUA867" s="1"/>
      <c r="KUB867" s="1"/>
      <c r="KUC867" s="1"/>
      <c r="KUD867" s="1"/>
      <c r="KUE867" s="1"/>
      <c r="KUF867" s="1"/>
      <c r="KUG867" s="1"/>
      <c r="KUH867" s="1"/>
      <c r="KUI867" s="1"/>
      <c r="KUJ867" s="1"/>
      <c r="KUK867" s="1"/>
      <c r="KUL867" s="1"/>
      <c r="KUM867" s="1"/>
      <c r="KUN867" s="1"/>
      <c r="KUO867" s="1"/>
      <c r="KUP867" s="1"/>
      <c r="KUQ867" s="1"/>
      <c r="KUR867" s="1"/>
      <c r="KUS867" s="1"/>
      <c r="KUT867" s="1"/>
      <c r="KUU867" s="1"/>
      <c r="KUV867" s="1"/>
      <c r="KUW867" s="1"/>
      <c r="KUX867" s="1"/>
      <c r="KUY867" s="1"/>
      <c r="KUZ867" s="1"/>
      <c r="KVA867" s="1"/>
      <c r="KVB867" s="1"/>
      <c r="KVC867" s="1"/>
      <c r="KVD867" s="1"/>
      <c r="KVE867" s="1"/>
      <c r="KVF867" s="1"/>
      <c r="KVG867" s="1"/>
      <c r="KVH867" s="1"/>
      <c r="KVI867" s="1"/>
      <c r="KVJ867" s="1"/>
      <c r="KVK867" s="1"/>
      <c r="KVL867" s="1"/>
      <c r="KVM867" s="1"/>
      <c r="KVN867" s="1"/>
      <c r="KVO867" s="1"/>
      <c r="KVP867" s="1"/>
      <c r="KVQ867" s="1"/>
      <c r="KVR867" s="1"/>
      <c r="KVS867" s="1"/>
      <c r="KVT867" s="1"/>
      <c r="KVU867" s="1"/>
      <c r="KVV867" s="1"/>
      <c r="KVW867" s="1"/>
      <c r="KVX867" s="1"/>
      <c r="KVY867" s="1"/>
      <c r="KVZ867" s="1"/>
      <c r="KWA867" s="1"/>
      <c r="KWB867" s="1"/>
      <c r="KWC867" s="1"/>
      <c r="KWD867" s="1"/>
      <c r="KWE867" s="1"/>
      <c r="KWF867" s="1"/>
      <c r="KWG867" s="1"/>
      <c r="KWH867" s="1"/>
      <c r="KWI867" s="1"/>
      <c r="KWJ867" s="1"/>
      <c r="KWK867" s="1"/>
      <c r="KWL867" s="1"/>
      <c r="KWM867" s="1"/>
      <c r="KWN867" s="1"/>
      <c r="KWO867" s="1"/>
      <c r="KWP867" s="1"/>
      <c r="KWQ867" s="1"/>
      <c r="KWR867" s="1"/>
      <c r="KWS867" s="1"/>
      <c r="KWT867" s="1"/>
      <c r="KWU867" s="1"/>
      <c r="KWV867" s="1"/>
      <c r="KWW867" s="1"/>
      <c r="KWX867" s="1"/>
      <c r="KWY867" s="1"/>
      <c r="KWZ867" s="1"/>
      <c r="KXA867" s="1"/>
      <c r="KXB867" s="1"/>
      <c r="KXC867" s="1"/>
      <c r="KXD867" s="1"/>
      <c r="KXE867" s="1"/>
      <c r="KXF867" s="1"/>
      <c r="KXG867" s="1"/>
      <c r="KXH867" s="1"/>
      <c r="KXI867" s="1"/>
      <c r="KXJ867" s="1"/>
      <c r="KXK867" s="1"/>
      <c r="KXL867" s="1"/>
      <c r="KXM867" s="1"/>
      <c r="KXN867" s="1"/>
      <c r="KXO867" s="1"/>
      <c r="KXP867" s="1"/>
      <c r="KXQ867" s="1"/>
      <c r="KXR867" s="1"/>
      <c r="KXS867" s="1"/>
      <c r="KXT867" s="1"/>
      <c r="KXU867" s="1"/>
      <c r="KXV867" s="1"/>
      <c r="KXW867" s="1"/>
      <c r="KXX867" s="1"/>
      <c r="KXY867" s="1"/>
      <c r="KXZ867" s="1"/>
      <c r="KYA867" s="1"/>
      <c r="KYB867" s="1"/>
      <c r="KYC867" s="1"/>
      <c r="KYD867" s="1"/>
      <c r="KYE867" s="1"/>
      <c r="KYF867" s="1"/>
      <c r="KYG867" s="1"/>
      <c r="KYH867" s="1"/>
      <c r="KYI867" s="1"/>
      <c r="KYJ867" s="1"/>
      <c r="KYK867" s="1"/>
      <c r="KYL867" s="1"/>
      <c r="KYM867" s="1"/>
      <c r="KYN867" s="1"/>
      <c r="KYO867" s="1"/>
      <c r="KYP867" s="1"/>
      <c r="KYQ867" s="1"/>
      <c r="KYR867" s="1"/>
      <c r="KYS867" s="1"/>
      <c r="KYT867" s="1"/>
      <c r="KYU867" s="1"/>
      <c r="KYV867" s="1"/>
      <c r="KYW867" s="1"/>
      <c r="KYX867" s="1"/>
      <c r="KYY867" s="1"/>
      <c r="KYZ867" s="1"/>
      <c r="KZA867" s="1"/>
      <c r="KZB867" s="1"/>
      <c r="KZC867" s="1"/>
      <c r="KZD867" s="1"/>
      <c r="KZE867" s="1"/>
      <c r="KZF867" s="1"/>
      <c r="KZG867" s="1"/>
      <c r="KZH867" s="1"/>
      <c r="KZI867" s="1"/>
      <c r="KZJ867" s="1"/>
      <c r="KZK867" s="1"/>
      <c r="KZL867" s="1"/>
      <c r="KZM867" s="1"/>
      <c r="KZN867" s="1"/>
      <c r="KZO867" s="1"/>
      <c r="KZP867" s="1"/>
      <c r="KZQ867" s="1"/>
      <c r="KZR867" s="1"/>
      <c r="KZS867" s="1"/>
      <c r="KZT867" s="1"/>
      <c r="KZU867" s="1"/>
      <c r="KZV867" s="1"/>
      <c r="KZW867" s="1"/>
      <c r="KZX867" s="1"/>
      <c r="KZY867" s="1"/>
      <c r="KZZ867" s="1"/>
      <c r="LAA867" s="1"/>
      <c r="LAB867" s="1"/>
      <c r="LAC867" s="1"/>
      <c r="LAD867" s="1"/>
      <c r="LAE867" s="1"/>
      <c r="LAF867" s="1"/>
      <c r="LAG867" s="1"/>
      <c r="LAH867" s="1"/>
      <c r="LAI867" s="1"/>
      <c r="LAJ867" s="1"/>
      <c r="LAK867" s="1"/>
      <c r="LAL867" s="1"/>
      <c r="LAM867" s="1"/>
      <c r="LAN867" s="1"/>
      <c r="LAO867" s="1"/>
      <c r="LAP867" s="1"/>
      <c r="LAQ867" s="1"/>
      <c r="LAR867" s="1"/>
      <c r="LAS867" s="1"/>
      <c r="LAT867" s="1"/>
      <c r="LAU867" s="1"/>
      <c r="LAV867" s="1"/>
      <c r="LAW867" s="1"/>
      <c r="LAX867" s="1"/>
      <c r="LAY867" s="1"/>
      <c r="LAZ867" s="1"/>
      <c r="LBA867" s="1"/>
      <c r="LBB867" s="1"/>
      <c r="LBC867" s="1"/>
      <c r="LBD867" s="1"/>
      <c r="LBE867" s="1"/>
      <c r="LBF867" s="1"/>
      <c r="LBG867" s="1"/>
      <c r="LBH867" s="1"/>
      <c r="LBI867" s="1"/>
      <c r="LBJ867" s="1"/>
      <c r="LBK867" s="1"/>
      <c r="LBL867" s="1"/>
      <c r="LBM867" s="1"/>
      <c r="LBN867" s="1"/>
      <c r="LBO867" s="1"/>
      <c r="LBP867" s="1"/>
      <c r="LBQ867" s="1"/>
      <c r="LBR867" s="1"/>
      <c r="LBS867" s="1"/>
      <c r="LBT867" s="1"/>
      <c r="LBU867" s="1"/>
      <c r="LBV867" s="1"/>
      <c r="LBW867" s="1"/>
      <c r="LBX867" s="1"/>
      <c r="LBY867" s="1"/>
      <c r="LBZ867" s="1"/>
      <c r="LCA867" s="1"/>
      <c r="LCB867" s="1"/>
      <c r="LCC867" s="1"/>
      <c r="LCD867" s="1"/>
      <c r="LCE867" s="1"/>
      <c r="LCF867" s="1"/>
      <c r="LCG867" s="1"/>
      <c r="LCH867" s="1"/>
      <c r="LCI867" s="1"/>
      <c r="LCJ867" s="1"/>
      <c r="LCK867" s="1"/>
      <c r="LCL867" s="1"/>
      <c r="LCM867" s="1"/>
      <c r="LCN867" s="1"/>
      <c r="LCO867" s="1"/>
      <c r="LCP867" s="1"/>
      <c r="LCQ867" s="1"/>
      <c r="LCR867" s="1"/>
      <c r="LCS867" s="1"/>
      <c r="LCT867" s="1"/>
      <c r="LCU867" s="1"/>
      <c r="LCV867" s="1"/>
      <c r="LCW867" s="1"/>
      <c r="LCX867" s="1"/>
      <c r="LCY867" s="1"/>
      <c r="LCZ867" s="1"/>
      <c r="LDA867" s="1"/>
      <c r="LDB867" s="1"/>
      <c r="LDC867" s="1"/>
      <c r="LDD867" s="1"/>
      <c r="LDE867" s="1"/>
      <c r="LDF867" s="1"/>
      <c r="LDG867" s="1"/>
      <c r="LDH867" s="1"/>
      <c r="LDI867" s="1"/>
      <c r="LDJ867" s="1"/>
      <c r="LDK867" s="1"/>
      <c r="LDL867" s="1"/>
      <c r="LDM867" s="1"/>
      <c r="LDN867" s="1"/>
      <c r="LDO867" s="1"/>
      <c r="LDP867" s="1"/>
      <c r="LDQ867" s="1"/>
      <c r="LDR867" s="1"/>
      <c r="LDS867" s="1"/>
      <c r="LDT867" s="1"/>
      <c r="LDU867" s="1"/>
      <c r="LDV867" s="1"/>
      <c r="LDW867" s="1"/>
      <c r="LDX867" s="1"/>
      <c r="LDY867" s="1"/>
      <c r="LDZ867" s="1"/>
      <c r="LEA867" s="1"/>
      <c r="LEB867" s="1"/>
      <c r="LEC867" s="1"/>
      <c r="LED867" s="1"/>
      <c r="LEE867" s="1"/>
      <c r="LEF867" s="1"/>
      <c r="LEG867" s="1"/>
      <c r="LEH867" s="1"/>
      <c r="LEI867" s="1"/>
      <c r="LEJ867" s="1"/>
      <c r="LEK867" s="1"/>
      <c r="LEL867" s="1"/>
      <c r="LEM867" s="1"/>
      <c r="LEN867" s="1"/>
      <c r="LEO867" s="1"/>
      <c r="LEP867" s="1"/>
      <c r="LEQ867" s="1"/>
      <c r="LER867" s="1"/>
      <c r="LES867" s="1"/>
      <c r="LET867" s="1"/>
      <c r="LEU867" s="1"/>
      <c r="LEV867" s="1"/>
      <c r="LEW867" s="1"/>
      <c r="LEX867" s="1"/>
      <c r="LEY867" s="1"/>
      <c r="LEZ867" s="1"/>
      <c r="LFA867" s="1"/>
      <c r="LFB867" s="1"/>
      <c r="LFC867" s="1"/>
      <c r="LFD867" s="1"/>
      <c r="LFE867" s="1"/>
      <c r="LFF867" s="1"/>
      <c r="LFG867" s="1"/>
      <c r="LFH867" s="1"/>
      <c r="LFI867" s="1"/>
      <c r="LFJ867" s="1"/>
      <c r="LFK867" s="1"/>
      <c r="LFL867" s="1"/>
      <c r="LFM867" s="1"/>
      <c r="LFN867" s="1"/>
      <c r="LFO867" s="1"/>
      <c r="LFP867" s="1"/>
      <c r="LFQ867" s="1"/>
      <c r="LFR867" s="1"/>
      <c r="LFS867" s="1"/>
      <c r="LFT867" s="1"/>
      <c r="LFU867" s="1"/>
      <c r="LFV867" s="1"/>
      <c r="LFW867" s="1"/>
      <c r="LFX867" s="1"/>
      <c r="LFY867" s="1"/>
      <c r="LFZ867" s="1"/>
      <c r="LGA867" s="1"/>
      <c r="LGB867" s="1"/>
      <c r="LGC867" s="1"/>
      <c r="LGD867" s="1"/>
      <c r="LGE867" s="1"/>
      <c r="LGF867" s="1"/>
      <c r="LGG867" s="1"/>
      <c r="LGH867" s="1"/>
      <c r="LGI867" s="1"/>
      <c r="LGJ867" s="1"/>
      <c r="LGK867" s="1"/>
      <c r="LGL867" s="1"/>
      <c r="LGM867" s="1"/>
      <c r="LGN867" s="1"/>
      <c r="LGO867" s="1"/>
      <c r="LGP867" s="1"/>
      <c r="LGQ867" s="1"/>
      <c r="LGR867" s="1"/>
      <c r="LGS867" s="1"/>
      <c r="LGT867" s="1"/>
      <c r="LGU867" s="1"/>
      <c r="LGV867" s="1"/>
      <c r="LGW867" s="1"/>
      <c r="LGX867" s="1"/>
      <c r="LGY867" s="1"/>
      <c r="LGZ867" s="1"/>
      <c r="LHA867" s="1"/>
      <c r="LHB867" s="1"/>
      <c r="LHC867" s="1"/>
      <c r="LHD867" s="1"/>
      <c r="LHE867" s="1"/>
      <c r="LHF867" s="1"/>
      <c r="LHG867" s="1"/>
      <c r="LHH867" s="1"/>
      <c r="LHI867" s="1"/>
      <c r="LHJ867" s="1"/>
      <c r="LHK867" s="1"/>
      <c r="LHL867" s="1"/>
      <c r="LHM867" s="1"/>
      <c r="LHN867" s="1"/>
      <c r="LHO867" s="1"/>
      <c r="LHP867" s="1"/>
      <c r="LHQ867" s="1"/>
      <c r="LHR867" s="1"/>
      <c r="LHS867" s="1"/>
      <c r="LHT867" s="1"/>
      <c r="LHU867" s="1"/>
      <c r="LHV867" s="1"/>
      <c r="LHW867" s="1"/>
      <c r="LHX867" s="1"/>
      <c r="LHY867" s="1"/>
      <c r="LHZ867" s="1"/>
      <c r="LIA867" s="1"/>
      <c r="LIB867" s="1"/>
      <c r="LIC867" s="1"/>
      <c r="LID867" s="1"/>
      <c r="LIE867" s="1"/>
      <c r="LIF867" s="1"/>
      <c r="LIG867" s="1"/>
      <c r="LIH867" s="1"/>
      <c r="LII867" s="1"/>
      <c r="LIJ867" s="1"/>
      <c r="LIK867" s="1"/>
      <c r="LIL867" s="1"/>
      <c r="LIM867" s="1"/>
      <c r="LIN867" s="1"/>
      <c r="LIO867" s="1"/>
      <c r="LIP867" s="1"/>
      <c r="LIQ867" s="1"/>
      <c r="LIR867" s="1"/>
      <c r="LIS867" s="1"/>
      <c r="LIT867" s="1"/>
      <c r="LIU867" s="1"/>
      <c r="LIV867" s="1"/>
      <c r="LIW867" s="1"/>
      <c r="LIX867" s="1"/>
      <c r="LIY867" s="1"/>
      <c r="LIZ867" s="1"/>
      <c r="LJA867" s="1"/>
      <c r="LJB867" s="1"/>
      <c r="LJC867" s="1"/>
      <c r="LJD867" s="1"/>
      <c r="LJE867" s="1"/>
      <c r="LJF867" s="1"/>
      <c r="LJG867" s="1"/>
      <c r="LJH867" s="1"/>
      <c r="LJI867" s="1"/>
      <c r="LJJ867" s="1"/>
      <c r="LJK867" s="1"/>
      <c r="LJL867" s="1"/>
      <c r="LJM867" s="1"/>
      <c r="LJN867" s="1"/>
      <c r="LJO867" s="1"/>
      <c r="LJP867" s="1"/>
      <c r="LJQ867" s="1"/>
      <c r="LJR867" s="1"/>
      <c r="LJS867" s="1"/>
      <c r="LJT867" s="1"/>
      <c r="LJU867" s="1"/>
      <c r="LJV867" s="1"/>
      <c r="LJW867" s="1"/>
      <c r="LJX867" s="1"/>
      <c r="LJY867" s="1"/>
      <c r="LJZ867" s="1"/>
      <c r="LKA867" s="1"/>
      <c r="LKB867" s="1"/>
      <c r="LKC867" s="1"/>
      <c r="LKD867" s="1"/>
      <c r="LKE867" s="1"/>
      <c r="LKF867" s="1"/>
      <c r="LKG867" s="1"/>
      <c r="LKH867" s="1"/>
      <c r="LKI867" s="1"/>
      <c r="LKJ867" s="1"/>
      <c r="LKK867" s="1"/>
      <c r="LKL867" s="1"/>
      <c r="LKM867" s="1"/>
      <c r="LKN867" s="1"/>
      <c r="LKO867" s="1"/>
      <c r="LKP867" s="1"/>
      <c r="LKQ867" s="1"/>
      <c r="LKR867" s="1"/>
      <c r="LKS867" s="1"/>
      <c r="LKT867" s="1"/>
      <c r="LKU867" s="1"/>
      <c r="LKV867" s="1"/>
      <c r="LKW867" s="1"/>
      <c r="LKX867" s="1"/>
      <c r="LKY867" s="1"/>
      <c r="LKZ867" s="1"/>
      <c r="LLA867" s="1"/>
      <c r="LLB867" s="1"/>
      <c r="LLC867" s="1"/>
      <c r="LLD867" s="1"/>
      <c r="LLE867" s="1"/>
      <c r="LLF867" s="1"/>
      <c r="LLG867" s="1"/>
      <c r="LLH867" s="1"/>
      <c r="LLI867" s="1"/>
      <c r="LLJ867" s="1"/>
      <c r="LLK867" s="1"/>
      <c r="LLL867" s="1"/>
      <c r="LLM867" s="1"/>
      <c r="LLN867" s="1"/>
      <c r="LLO867" s="1"/>
      <c r="LLP867" s="1"/>
      <c r="LLQ867" s="1"/>
      <c r="LLR867" s="1"/>
      <c r="LLS867" s="1"/>
      <c r="LLT867" s="1"/>
      <c r="LLU867" s="1"/>
      <c r="LLV867" s="1"/>
      <c r="LLW867" s="1"/>
      <c r="LLX867" s="1"/>
      <c r="LLY867" s="1"/>
      <c r="LLZ867" s="1"/>
      <c r="LMA867" s="1"/>
      <c r="LMB867" s="1"/>
      <c r="LMC867" s="1"/>
      <c r="LMD867" s="1"/>
      <c r="LME867" s="1"/>
      <c r="LMF867" s="1"/>
      <c r="LMG867" s="1"/>
      <c r="LMH867" s="1"/>
      <c r="LMI867" s="1"/>
      <c r="LMJ867" s="1"/>
      <c r="LMK867" s="1"/>
      <c r="LML867" s="1"/>
      <c r="LMM867" s="1"/>
      <c r="LMN867" s="1"/>
      <c r="LMO867" s="1"/>
      <c r="LMP867" s="1"/>
      <c r="LMQ867" s="1"/>
      <c r="LMR867" s="1"/>
      <c r="LMS867" s="1"/>
      <c r="LMT867" s="1"/>
      <c r="LMU867" s="1"/>
      <c r="LMV867" s="1"/>
      <c r="LMW867" s="1"/>
      <c r="LMX867" s="1"/>
      <c r="LMY867" s="1"/>
      <c r="LMZ867" s="1"/>
      <c r="LNA867" s="1"/>
      <c r="LNB867" s="1"/>
      <c r="LNC867" s="1"/>
      <c r="LND867" s="1"/>
      <c r="LNE867" s="1"/>
      <c r="LNF867" s="1"/>
      <c r="LNG867" s="1"/>
      <c r="LNH867" s="1"/>
      <c r="LNI867" s="1"/>
      <c r="LNJ867" s="1"/>
      <c r="LNK867" s="1"/>
      <c r="LNL867" s="1"/>
      <c r="LNM867" s="1"/>
      <c r="LNN867" s="1"/>
      <c r="LNO867" s="1"/>
      <c r="LNP867" s="1"/>
      <c r="LNQ867" s="1"/>
      <c r="LNR867" s="1"/>
      <c r="LNS867" s="1"/>
      <c r="LNT867" s="1"/>
      <c r="LNU867" s="1"/>
      <c r="LNV867" s="1"/>
      <c r="LNW867" s="1"/>
      <c r="LNX867" s="1"/>
      <c r="LNY867" s="1"/>
      <c r="LNZ867" s="1"/>
      <c r="LOA867" s="1"/>
      <c r="LOB867" s="1"/>
      <c r="LOC867" s="1"/>
      <c r="LOD867" s="1"/>
      <c r="LOE867" s="1"/>
      <c r="LOF867" s="1"/>
      <c r="LOG867" s="1"/>
      <c r="LOH867" s="1"/>
      <c r="LOI867" s="1"/>
      <c r="LOJ867" s="1"/>
      <c r="LOK867" s="1"/>
      <c r="LOL867" s="1"/>
      <c r="LOM867" s="1"/>
      <c r="LON867" s="1"/>
      <c r="LOO867" s="1"/>
      <c r="LOP867" s="1"/>
      <c r="LOQ867" s="1"/>
      <c r="LOR867" s="1"/>
      <c r="LOS867" s="1"/>
      <c r="LOT867" s="1"/>
      <c r="LOU867" s="1"/>
      <c r="LOV867" s="1"/>
      <c r="LOW867" s="1"/>
      <c r="LOX867" s="1"/>
      <c r="LOY867" s="1"/>
      <c r="LOZ867" s="1"/>
      <c r="LPA867" s="1"/>
      <c r="LPB867" s="1"/>
      <c r="LPC867" s="1"/>
      <c r="LPD867" s="1"/>
      <c r="LPE867" s="1"/>
      <c r="LPF867" s="1"/>
      <c r="LPG867" s="1"/>
      <c r="LPH867" s="1"/>
      <c r="LPI867" s="1"/>
      <c r="LPJ867" s="1"/>
      <c r="LPK867" s="1"/>
      <c r="LPL867" s="1"/>
      <c r="LPM867" s="1"/>
      <c r="LPN867" s="1"/>
      <c r="LPO867" s="1"/>
      <c r="LPP867" s="1"/>
      <c r="LPQ867" s="1"/>
      <c r="LPR867" s="1"/>
      <c r="LPS867" s="1"/>
      <c r="LPT867" s="1"/>
      <c r="LPU867" s="1"/>
      <c r="LPV867" s="1"/>
      <c r="LPW867" s="1"/>
      <c r="LPX867" s="1"/>
      <c r="LPY867" s="1"/>
      <c r="LPZ867" s="1"/>
      <c r="LQA867" s="1"/>
      <c r="LQB867" s="1"/>
      <c r="LQC867" s="1"/>
      <c r="LQD867" s="1"/>
      <c r="LQE867" s="1"/>
      <c r="LQF867" s="1"/>
      <c r="LQG867" s="1"/>
      <c r="LQH867" s="1"/>
      <c r="LQI867" s="1"/>
      <c r="LQJ867" s="1"/>
      <c r="LQK867" s="1"/>
      <c r="LQL867" s="1"/>
      <c r="LQM867" s="1"/>
      <c r="LQN867" s="1"/>
      <c r="LQO867" s="1"/>
      <c r="LQP867" s="1"/>
      <c r="LQQ867" s="1"/>
      <c r="LQR867" s="1"/>
      <c r="LQS867" s="1"/>
      <c r="LQT867" s="1"/>
      <c r="LQU867" s="1"/>
      <c r="LQV867" s="1"/>
      <c r="LQW867" s="1"/>
      <c r="LQX867" s="1"/>
      <c r="LQY867" s="1"/>
      <c r="LQZ867" s="1"/>
      <c r="LRA867" s="1"/>
      <c r="LRB867" s="1"/>
      <c r="LRC867" s="1"/>
      <c r="LRD867" s="1"/>
      <c r="LRE867" s="1"/>
      <c r="LRF867" s="1"/>
      <c r="LRG867" s="1"/>
      <c r="LRH867" s="1"/>
      <c r="LRI867" s="1"/>
      <c r="LRJ867" s="1"/>
      <c r="LRK867" s="1"/>
      <c r="LRL867" s="1"/>
      <c r="LRM867" s="1"/>
      <c r="LRN867" s="1"/>
      <c r="LRO867" s="1"/>
      <c r="LRP867" s="1"/>
      <c r="LRQ867" s="1"/>
      <c r="LRR867" s="1"/>
      <c r="LRS867" s="1"/>
      <c r="LRT867" s="1"/>
      <c r="LRU867" s="1"/>
      <c r="LRV867" s="1"/>
      <c r="LRW867" s="1"/>
      <c r="LRX867" s="1"/>
      <c r="LRY867" s="1"/>
      <c r="LRZ867" s="1"/>
      <c r="LSA867" s="1"/>
      <c r="LSB867" s="1"/>
      <c r="LSC867" s="1"/>
      <c r="LSD867" s="1"/>
      <c r="LSE867" s="1"/>
      <c r="LSF867" s="1"/>
      <c r="LSG867" s="1"/>
      <c r="LSH867" s="1"/>
      <c r="LSI867" s="1"/>
      <c r="LSJ867" s="1"/>
      <c r="LSK867" s="1"/>
      <c r="LSL867" s="1"/>
      <c r="LSM867" s="1"/>
      <c r="LSN867" s="1"/>
      <c r="LSO867" s="1"/>
      <c r="LSP867" s="1"/>
      <c r="LSQ867" s="1"/>
      <c r="LSR867" s="1"/>
      <c r="LSS867" s="1"/>
      <c r="LST867" s="1"/>
      <c r="LSU867" s="1"/>
      <c r="LSV867" s="1"/>
      <c r="LSW867" s="1"/>
      <c r="LSX867" s="1"/>
      <c r="LSY867" s="1"/>
      <c r="LSZ867" s="1"/>
      <c r="LTA867" s="1"/>
      <c r="LTB867" s="1"/>
      <c r="LTC867" s="1"/>
      <c r="LTD867" s="1"/>
      <c r="LTE867" s="1"/>
      <c r="LTF867" s="1"/>
      <c r="LTG867" s="1"/>
      <c r="LTH867" s="1"/>
      <c r="LTI867" s="1"/>
      <c r="LTJ867" s="1"/>
      <c r="LTK867" s="1"/>
      <c r="LTL867" s="1"/>
      <c r="LTM867" s="1"/>
      <c r="LTN867" s="1"/>
      <c r="LTO867" s="1"/>
      <c r="LTP867" s="1"/>
      <c r="LTQ867" s="1"/>
      <c r="LTR867" s="1"/>
      <c r="LTS867" s="1"/>
      <c r="LTT867" s="1"/>
      <c r="LTU867" s="1"/>
      <c r="LTV867" s="1"/>
      <c r="LTW867" s="1"/>
      <c r="LTX867" s="1"/>
      <c r="LTY867" s="1"/>
      <c r="LTZ867" s="1"/>
      <c r="LUA867" s="1"/>
      <c r="LUB867" s="1"/>
      <c r="LUC867" s="1"/>
      <c r="LUD867" s="1"/>
      <c r="LUE867" s="1"/>
      <c r="LUF867" s="1"/>
      <c r="LUG867" s="1"/>
      <c r="LUH867" s="1"/>
      <c r="LUI867" s="1"/>
      <c r="LUJ867" s="1"/>
      <c r="LUK867" s="1"/>
      <c r="LUL867" s="1"/>
      <c r="LUM867" s="1"/>
      <c r="LUN867" s="1"/>
      <c r="LUO867" s="1"/>
      <c r="LUP867" s="1"/>
      <c r="LUQ867" s="1"/>
      <c r="LUR867" s="1"/>
      <c r="LUS867" s="1"/>
      <c r="LUT867" s="1"/>
      <c r="LUU867" s="1"/>
      <c r="LUV867" s="1"/>
      <c r="LUW867" s="1"/>
      <c r="LUX867" s="1"/>
      <c r="LUY867" s="1"/>
      <c r="LUZ867" s="1"/>
      <c r="LVA867" s="1"/>
      <c r="LVB867" s="1"/>
      <c r="LVC867" s="1"/>
      <c r="LVD867" s="1"/>
      <c r="LVE867" s="1"/>
      <c r="LVF867" s="1"/>
      <c r="LVG867" s="1"/>
      <c r="LVH867" s="1"/>
      <c r="LVI867" s="1"/>
      <c r="LVJ867" s="1"/>
      <c r="LVK867" s="1"/>
      <c r="LVL867" s="1"/>
      <c r="LVM867" s="1"/>
      <c r="LVN867" s="1"/>
      <c r="LVO867" s="1"/>
      <c r="LVP867" s="1"/>
      <c r="LVQ867" s="1"/>
      <c r="LVR867" s="1"/>
      <c r="LVS867" s="1"/>
      <c r="LVT867" s="1"/>
      <c r="LVU867" s="1"/>
      <c r="LVV867" s="1"/>
      <c r="LVW867" s="1"/>
      <c r="LVX867" s="1"/>
      <c r="LVY867" s="1"/>
      <c r="LVZ867" s="1"/>
      <c r="LWA867" s="1"/>
      <c r="LWB867" s="1"/>
      <c r="LWC867" s="1"/>
      <c r="LWD867" s="1"/>
      <c r="LWE867" s="1"/>
      <c r="LWF867" s="1"/>
      <c r="LWG867" s="1"/>
      <c r="LWH867" s="1"/>
      <c r="LWI867" s="1"/>
      <c r="LWJ867" s="1"/>
      <c r="LWK867" s="1"/>
      <c r="LWL867" s="1"/>
      <c r="LWM867" s="1"/>
      <c r="LWN867" s="1"/>
      <c r="LWO867" s="1"/>
      <c r="LWP867" s="1"/>
      <c r="LWQ867" s="1"/>
      <c r="LWR867" s="1"/>
      <c r="LWS867" s="1"/>
      <c r="LWT867" s="1"/>
      <c r="LWU867" s="1"/>
      <c r="LWV867" s="1"/>
      <c r="LWW867" s="1"/>
      <c r="LWX867" s="1"/>
      <c r="LWY867" s="1"/>
      <c r="LWZ867" s="1"/>
      <c r="LXA867" s="1"/>
      <c r="LXB867" s="1"/>
      <c r="LXC867" s="1"/>
      <c r="LXD867" s="1"/>
      <c r="LXE867" s="1"/>
      <c r="LXF867" s="1"/>
      <c r="LXG867" s="1"/>
      <c r="LXH867" s="1"/>
      <c r="LXI867" s="1"/>
      <c r="LXJ867" s="1"/>
      <c r="LXK867" s="1"/>
      <c r="LXL867" s="1"/>
      <c r="LXM867" s="1"/>
      <c r="LXN867" s="1"/>
      <c r="LXO867" s="1"/>
      <c r="LXP867" s="1"/>
      <c r="LXQ867" s="1"/>
      <c r="LXR867" s="1"/>
      <c r="LXS867" s="1"/>
      <c r="LXT867" s="1"/>
      <c r="LXU867" s="1"/>
      <c r="LXV867" s="1"/>
      <c r="LXW867" s="1"/>
      <c r="LXX867" s="1"/>
      <c r="LXY867" s="1"/>
      <c r="LXZ867" s="1"/>
      <c r="LYA867" s="1"/>
      <c r="LYB867" s="1"/>
      <c r="LYC867" s="1"/>
      <c r="LYD867" s="1"/>
      <c r="LYE867" s="1"/>
      <c r="LYF867" s="1"/>
      <c r="LYG867" s="1"/>
      <c r="LYH867" s="1"/>
      <c r="LYI867" s="1"/>
      <c r="LYJ867" s="1"/>
      <c r="LYK867" s="1"/>
      <c r="LYL867" s="1"/>
      <c r="LYM867" s="1"/>
      <c r="LYN867" s="1"/>
      <c r="LYO867" s="1"/>
      <c r="LYP867" s="1"/>
      <c r="LYQ867" s="1"/>
      <c r="LYR867" s="1"/>
      <c r="LYS867" s="1"/>
      <c r="LYT867" s="1"/>
      <c r="LYU867" s="1"/>
      <c r="LYV867" s="1"/>
      <c r="LYW867" s="1"/>
      <c r="LYX867" s="1"/>
      <c r="LYY867" s="1"/>
      <c r="LYZ867" s="1"/>
      <c r="LZA867" s="1"/>
      <c r="LZB867" s="1"/>
      <c r="LZC867" s="1"/>
      <c r="LZD867" s="1"/>
      <c r="LZE867" s="1"/>
      <c r="LZF867" s="1"/>
      <c r="LZG867" s="1"/>
      <c r="LZH867" s="1"/>
      <c r="LZI867" s="1"/>
      <c r="LZJ867" s="1"/>
      <c r="LZK867" s="1"/>
      <c r="LZL867" s="1"/>
      <c r="LZM867" s="1"/>
      <c r="LZN867" s="1"/>
      <c r="LZO867" s="1"/>
      <c r="LZP867" s="1"/>
      <c r="LZQ867" s="1"/>
      <c r="LZR867" s="1"/>
      <c r="LZS867" s="1"/>
      <c r="LZT867" s="1"/>
      <c r="LZU867" s="1"/>
      <c r="LZV867" s="1"/>
      <c r="LZW867" s="1"/>
      <c r="LZX867" s="1"/>
      <c r="LZY867" s="1"/>
      <c r="LZZ867" s="1"/>
      <c r="MAA867" s="1"/>
      <c r="MAB867" s="1"/>
      <c r="MAC867" s="1"/>
      <c r="MAD867" s="1"/>
      <c r="MAE867" s="1"/>
      <c r="MAF867" s="1"/>
      <c r="MAG867" s="1"/>
      <c r="MAH867" s="1"/>
      <c r="MAI867" s="1"/>
      <c r="MAJ867" s="1"/>
      <c r="MAK867" s="1"/>
      <c r="MAL867" s="1"/>
      <c r="MAM867" s="1"/>
      <c r="MAN867" s="1"/>
      <c r="MAO867" s="1"/>
      <c r="MAP867" s="1"/>
      <c r="MAQ867" s="1"/>
      <c r="MAR867" s="1"/>
      <c r="MAS867" s="1"/>
      <c r="MAT867" s="1"/>
      <c r="MAU867" s="1"/>
      <c r="MAV867" s="1"/>
      <c r="MAW867" s="1"/>
      <c r="MAX867" s="1"/>
      <c r="MAY867" s="1"/>
      <c r="MAZ867" s="1"/>
      <c r="MBA867" s="1"/>
      <c r="MBB867" s="1"/>
      <c r="MBC867" s="1"/>
      <c r="MBD867" s="1"/>
      <c r="MBE867" s="1"/>
      <c r="MBF867" s="1"/>
      <c r="MBG867" s="1"/>
      <c r="MBH867" s="1"/>
      <c r="MBI867" s="1"/>
      <c r="MBJ867" s="1"/>
      <c r="MBK867" s="1"/>
      <c r="MBL867" s="1"/>
      <c r="MBM867" s="1"/>
      <c r="MBN867" s="1"/>
      <c r="MBO867" s="1"/>
      <c r="MBP867" s="1"/>
      <c r="MBQ867" s="1"/>
      <c r="MBR867" s="1"/>
      <c r="MBS867" s="1"/>
      <c r="MBT867" s="1"/>
      <c r="MBU867" s="1"/>
      <c r="MBV867" s="1"/>
      <c r="MBW867" s="1"/>
      <c r="MBX867" s="1"/>
      <c r="MBY867" s="1"/>
      <c r="MBZ867" s="1"/>
      <c r="MCA867" s="1"/>
      <c r="MCB867" s="1"/>
      <c r="MCC867" s="1"/>
      <c r="MCD867" s="1"/>
      <c r="MCE867" s="1"/>
      <c r="MCF867" s="1"/>
      <c r="MCG867" s="1"/>
      <c r="MCH867" s="1"/>
      <c r="MCI867" s="1"/>
      <c r="MCJ867" s="1"/>
      <c r="MCK867" s="1"/>
      <c r="MCL867" s="1"/>
      <c r="MCM867" s="1"/>
      <c r="MCN867" s="1"/>
      <c r="MCO867" s="1"/>
      <c r="MCP867" s="1"/>
      <c r="MCQ867" s="1"/>
      <c r="MCR867" s="1"/>
      <c r="MCS867" s="1"/>
      <c r="MCT867" s="1"/>
      <c r="MCU867" s="1"/>
      <c r="MCV867" s="1"/>
      <c r="MCW867" s="1"/>
      <c r="MCX867" s="1"/>
      <c r="MCY867" s="1"/>
      <c r="MCZ867" s="1"/>
      <c r="MDA867" s="1"/>
      <c r="MDB867" s="1"/>
      <c r="MDC867" s="1"/>
      <c r="MDD867" s="1"/>
      <c r="MDE867" s="1"/>
      <c r="MDF867" s="1"/>
      <c r="MDG867" s="1"/>
      <c r="MDH867" s="1"/>
      <c r="MDI867" s="1"/>
      <c r="MDJ867" s="1"/>
      <c r="MDK867" s="1"/>
      <c r="MDL867" s="1"/>
      <c r="MDM867" s="1"/>
      <c r="MDN867" s="1"/>
      <c r="MDO867" s="1"/>
      <c r="MDP867" s="1"/>
      <c r="MDQ867" s="1"/>
      <c r="MDR867" s="1"/>
      <c r="MDS867" s="1"/>
      <c r="MDT867" s="1"/>
      <c r="MDU867" s="1"/>
      <c r="MDV867" s="1"/>
      <c r="MDW867" s="1"/>
      <c r="MDX867" s="1"/>
      <c r="MDY867" s="1"/>
      <c r="MDZ867" s="1"/>
      <c r="MEA867" s="1"/>
      <c r="MEB867" s="1"/>
      <c r="MEC867" s="1"/>
      <c r="MED867" s="1"/>
      <c r="MEE867" s="1"/>
      <c r="MEF867" s="1"/>
      <c r="MEG867" s="1"/>
      <c r="MEH867" s="1"/>
      <c r="MEI867" s="1"/>
      <c r="MEJ867" s="1"/>
      <c r="MEK867" s="1"/>
      <c r="MEL867" s="1"/>
      <c r="MEM867" s="1"/>
      <c r="MEN867" s="1"/>
      <c r="MEO867" s="1"/>
      <c r="MEP867" s="1"/>
      <c r="MEQ867" s="1"/>
      <c r="MER867" s="1"/>
      <c r="MES867" s="1"/>
      <c r="MET867" s="1"/>
      <c r="MEU867" s="1"/>
      <c r="MEV867" s="1"/>
      <c r="MEW867" s="1"/>
      <c r="MEX867" s="1"/>
      <c r="MEY867" s="1"/>
      <c r="MEZ867" s="1"/>
      <c r="MFA867" s="1"/>
      <c r="MFB867" s="1"/>
      <c r="MFC867" s="1"/>
      <c r="MFD867" s="1"/>
      <c r="MFE867" s="1"/>
      <c r="MFF867" s="1"/>
      <c r="MFG867" s="1"/>
      <c r="MFH867" s="1"/>
      <c r="MFI867" s="1"/>
      <c r="MFJ867" s="1"/>
      <c r="MFK867" s="1"/>
      <c r="MFL867" s="1"/>
      <c r="MFM867" s="1"/>
      <c r="MFN867" s="1"/>
      <c r="MFO867" s="1"/>
      <c r="MFP867" s="1"/>
      <c r="MFQ867" s="1"/>
      <c r="MFR867" s="1"/>
      <c r="MFS867" s="1"/>
      <c r="MFT867" s="1"/>
      <c r="MFU867" s="1"/>
      <c r="MFV867" s="1"/>
      <c r="MFW867" s="1"/>
      <c r="MFX867" s="1"/>
      <c r="MFY867" s="1"/>
      <c r="MFZ867" s="1"/>
      <c r="MGA867" s="1"/>
      <c r="MGB867" s="1"/>
      <c r="MGC867" s="1"/>
      <c r="MGD867" s="1"/>
      <c r="MGE867" s="1"/>
      <c r="MGF867" s="1"/>
      <c r="MGG867" s="1"/>
      <c r="MGH867" s="1"/>
      <c r="MGI867" s="1"/>
      <c r="MGJ867" s="1"/>
      <c r="MGK867" s="1"/>
      <c r="MGL867" s="1"/>
      <c r="MGM867" s="1"/>
      <c r="MGN867" s="1"/>
      <c r="MGO867" s="1"/>
      <c r="MGP867" s="1"/>
      <c r="MGQ867" s="1"/>
      <c r="MGR867" s="1"/>
      <c r="MGS867" s="1"/>
      <c r="MGT867" s="1"/>
      <c r="MGU867" s="1"/>
      <c r="MGV867" s="1"/>
      <c r="MGW867" s="1"/>
      <c r="MGX867" s="1"/>
      <c r="MGY867" s="1"/>
      <c r="MGZ867" s="1"/>
      <c r="MHA867" s="1"/>
      <c r="MHB867" s="1"/>
      <c r="MHC867" s="1"/>
      <c r="MHD867" s="1"/>
      <c r="MHE867" s="1"/>
      <c r="MHF867" s="1"/>
      <c r="MHG867" s="1"/>
      <c r="MHH867" s="1"/>
      <c r="MHI867" s="1"/>
      <c r="MHJ867" s="1"/>
      <c r="MHK867" s="1"/>
      <c r="MHL867" s="1"/>
      <c r="MHM867" s="1"/>
      <c r="MHN867" s="1"/>
      <c r="MHO867" s="1"/>
      <c r="MHP867" s="1"/>
      <c r="MHQ867" s="1"/>
      <c r="MHR867" s="1"/>
      <c r="MHS867" s="1"/>
      <c r="MHT867" s="1"/>
      <c r="MHU867" s="1"/>
      <c r="MHV867" s="1"/>
      <c r="MHW867" s="1"/>
      <c r="MHX867" s="1"/>
      <c r="MHY867" s="1"/>
      <c r="MHZ867" s="1"/>
      <c r="MIA867" s="1"/>
      <c r="MIB867" s="1"/>
      <c r="MIC867" s="1"/>
      <c r="MID867" s="1"/>
      <c r="MIE867" s="1"/>
      <c r="MIF867" s="1"/>
      <c r="MIG867" s="1"/>
      <c r="MIH867" s="1"/>
      <c r="MII867" s="1"/>
      <c r="MIJ867" s="1"/>
      <c r="MIK867" s="1"/>
      <c r="MIL867" s="1"/>
      <c r="MIM867" s="1"/>
      <c r="MIN867" s="1"/>
      <c r="MIO867" s="1"/>
      <c r="MIP867" s="1"/>
      <c r="MIQ867" s="1"/>
      <c r="MIR867" s="1"/>
      <c r="MIS867" s="1"/>
      <c r="MIT867" s="1"/>
      <c r="MIU867" s="1"/>
      <c r="MIV867" s="1"/>
      <c r="MIW867" s="1"/>
      <c r="MIX867" s="1"/>
      <c r="MIY867" s="1"/>
      <c r="MIZ867" s="1"/>
      <c r="MJA867" s="1"/>
      <c r="MJB867" s="1"/>
      <c r="MJC867" s="1"/>
      <c r="MJD867" s="1"/>
      <c r="MJE867" s="1"/>
      <c r="MJF867" s="1"/>
      <c r="MJG867" s="1"/>
      <c r="MJH867" s="1"/>
      <c r="MJI867" s="1"/>
      <c r="MJJ867" s="1"/>
      <c r="MJK867" s="1"/>
      <c r="MJL867" s="1"/>
      <c r="MJM867" s="1"/>
      <c r="MJN867" s="1"/>
      <c r="MJO867" s="1"/>
      <c r="MJP867" s="1"/>
      <c r="MJQ867" s="1"/>
      <c r="MJR867" s="1"/>
      <c r="MJS867" s="1"/>
      <c r="MJT867" s="1"/>
      <c r="MJU867" s="1"/>
      <c r="MJV867" s="1"/>
      <c r="MJW867" s="1"/>
      <c r="MJX867" s="1"/>
      <c r="MJY867" s="1"/>
      <c r="MJZ867" s="1"/>
      <c r="MKA867" s="1"/>
      <c r="MKB867" s="1"/>
      <c r="MKC867" s="1"/>
      <c r="MKD867" s="1"/>
      <c r="MKE867" s="1"/>
      <c r="MKF867" s="1"/>
      <c r="MKG867" s="1"/>
      <c r="MKH867" s="1"/>
      <c r="MKI867" s="1"/>
      <c r="MKJ867" s="1"/>
      <c r="MKK867" s="1"/>
      <c r="MKL867" s="1"/>
      <c r="MKM867" s="1"/>
      <c r="MKN867" s="1"/>
      <c r="MKO867" s="1"/>
      <c r="MKP867" s="1"/>
      <c r="MKQ867" s="1"/>
      <c r="MKR867" s="1"/>
      <c r="MKS867" s="1"/>
      <c r="MKT867" s="1"/>
      <c r="MKU867" s="1"/>
      <c r="MKV867" s="1"/>
      <c r="MKW867" s="1"/>
      <c r="MKX867" s="1"/>
      <c r="MKY867" s="1"/>
      <c r="MKZ867" s="1"/>
      <c r="MLA867" s="1"/>
      <c r="MLB867" s="1"/>
      <c r="MLC867" s="1"/>
      <c r="MLD867" s="1"/>
      <c r="MLE867" s="1"/>
      <c r="MLF867" s="1"/>
      <c r="MLG867" s="1"/>
      <c r="MLH867" s="1"/>
      <c r="MLI867" s="1"/>
      <c r="MLJ867" s="1"/>
      <c r="MLK867" s="1"/>
      <c r="MLL867" s="1"/>
      <c r="MLM867" s="1"/>
      <c r="MLN867" s="1"/>
      <c r="MLO867" s="1"/>
      <c r="MLP867" s="1"/>
      <c r="MLQ867" s="1"/>
      <c r="MLR867" s="1"/>
      <c r="MLS867" s="1"/>
      <c r="MLT867" s="1"/>
      <c r="MLU867" s="1"/>
      <c r="MLV867" s="1"/>
      <c r="MLW867" s="1"/>
      <c r="MLX867" s="1"/>
      <c r="MLY867" s="1"/>
      <c r="MLZ867" s="1"/>
      <c r="MMA867" s="1"/>
      <c r="MMB867" s="1"/>
      <c r="MMC867" s="1"/>
      <c r="MMD867" s="1"/>
      <c r="MME867" s="1"/>
      <c r="MMF867" s="1"/>
      <c r="MMG867" s="1"/>
      <c r="MMH867" s="1"/>
      <c r="MMI867" s="1"/>
      <c r="MMJ867" s="1"/>
      <c r="MMK867" s="1"/>
      <c r="MML867" s="1"/>
      <c r="MMM867" s="1"/>
      <c r="MMN867" s="1"/>
      <c r="MMO867" s="1"/>
      <c r="MMP867" s="1"/>
      <c r="MMQ867" s="1"/>
      <c r="MMR867" s="1"/>
      <c r="MMS867" s="1"/>
      <c r="MMT867" s="1"/>
      <c r="MMU867" s="1"/>
      <c r="MMV867" s="1"/>
      <c r="MMW867" s="1"/>
      <c r="MMX867" s="1"/>
      <c r="MMY867" s="1"/>
      <c r="MMZ867" s="1"/>
      <c r="MNA867" s="1"/>
      <c r="MNB867" s="1"/>
      <c r="MNC867" s="1"/>
      <c r="MND867" s="1"/>
      <c r="MNE867" s="1"/>
      <c r="MNF867" s="1"/>
      <c r="MNG867" s="1"/>
      <c r="MNH867" s="1"/>
      <c r="MNI867" s="1"/>
      <c r="MNJ867" s="1"/>
      <c r="MNK867" s="1"/>
      <c r="MNL867" s="1"/>
      <c r="MNM867" s="1"/>
      <c r="MNN867" s="1"/>
      <c r="MNO867" s="1"/>
      <c r="MNP867" s="1"/>
      <c r="MNQ867" s="1"/>
      <c r="MNR867" s="1"/>
      <c r="MNS867" s="1"/>
      <c r="MNT867" s="1"/>
      <c r="MNU867" s="1"/>
      <c r="MNV867" s="1"/>
      <c r="MNW867" s="1"/>
      <c r="MNX867" s="1"/>
      <c r="MNY867" s="1"/>
      <c r="MNZ867" s="1"/>
      <c r="MOA867" s="1"/>
      <c r="MOB867" s="1"/>
      <c r="MOC867" s="1"/>
      <c r="MOD867" s="1"/>
      <c r="MOE867" s="1"/>
      <c r="MOF867" s="1"/>
      <c r="MOG867" s="1"/>
      <c r="MOH867" s="1"/>
      <c r="MOI867" s="1"/>
      <c r="MOJ867" s="1"/>
      <c r="MOK867" s="1"/>
      <c r="MOL867" s="1"/>
      <c r="MOM867" s="1"/>
      <c r="MON867" s="1"/>
      <c r="MOO867" s="1"/>
      <c r="MOP867" s="1"/>
      <c r="MOQ867" s="1"/>
      <c r="MOR867" s="1"/>
      <c r="MOS867" s="1"/>
      <c r="MOT867" s="1"/>
      <c r="MOU867" s="1"/>
      <c r="MOV867" s="1"/>
      <c r="MOW867" s="1"/>
      <c r="MOX867" s="1"/>
      <c r="MOY867" s="1"/>
      <c r="MOZ867" s="1"/>
      <c r="MPA867" s="1"/>
      <c r="MPB867" s="1"/>
      <c r="MPC867" s="1"/>
      <c r="MPD867" s="1"/>
      <c r="MPE867" s="1"/>
      <c r="MPF867" s="1"/>
      <c r="MPG867" s="1"/>
      <c r="MPH867" s="1"/>
      <c r="MPI867" s="1"/>
      <c r="MPJ867" s="1"/>
      <c r="MPK867" s="1"/>
      <c r="MPL867" s="1"/>
      <c r="MPM867" s="1"/>
      <c r="MPN867" s="1"/>
      <c r="MPO867" s="1"/>
      <c r="MPP867" s="1"/>
      <c r="MPQ867" s="1"/>
      <c r="MPR867" s="1"/>
      <c r="MPS867" s="1"/>
      <c r="MPT867" s="1"/>
      <c r="MPU867" s="1"/>
      <c r="MPV867" s="1"/>
      <c r="MPW867" s="1"/>
      <c r="MPX867" s="1"/>
      <c r="MPY867" s="1"/>
      <c r="MPZ867" s="1"/>
      <c r="MQA867" s="1"/>
      <c r="MQB867" s="1"/>
      <c r="MQC867" s="1"/>
      <c r="MQD867" s="1"/>
      <c r="MQE867" s="1"/>
      <c r="MQF867" s="1"/>
      <c r="MQG867" s="1"/>
      <c r="MQH867" s="1"/>
      <c r="MQI867" s="1"/>
      <c r="MQJ867" s="1"/>
      <c r="MQK867" s="1"/>
      <c r="MQL867" s="1"/>
      <c r="MQM867" s="1"/>
      <c r="MQN867" s="1"/>
      <c r="MQO867" s="1"/>
      <c r="MQP867" s="1"/>
      <c r="MQQ867" s="1"/>
      <c r="MQR867" s="1"/>
      <c r="MQS867" s="1"/>
      <c r="MQT867" s="1"/>
      <c r="MQU867" s="1"/>
      <c r="MQV867" s="1"/>
      <c r="MQW867" s="1"/>
      <c r="MQX867" s="1"/>
      <c r="MQY867" s="1"/>
      <c r="MQZ867" s="1"/>
      <c r="MRA867" s="1"/>
      <c r="MRB867" s="1"/>
      <c r="MRC867" s="1"/>
      <c r="MRD867" s="1"/>
      <c r="MRE867" s="1"/>
      <c r="MRF867" s="1"/>
      <c r="MRG867" s="1"/>
      <c r="MRH867" s="1"/>
      <c r="MRI867" s="1"/>
      <c r="MRJ867" s="1"/>
      <c r="MRK867" s="1"/>
      <c r="MRL867" s="1"/>
      <c r="MRM867" s="1"/>
      <c r="MRN867" s="1"/>
      <c r="MRO867" s="1"/>
      <c r="MRP867" s="1"/>
      <c r="MRQ867" s="1"/>
      <c r="MRR867" s="1"/>
      <c r="MRS867" s="1"/>
      <c r="MRT867" s="1"/>
      <c r="MRU867" s="1"/>
      <c r="MRV867" s="1"/>
      <c r="MRW867" s="1"/>
      <c r="MRX867" s="1"/>
      <c r="MRY867" s="1"/>
      <c r="MRZ867" s="1"/>
      <c r="MSA867" s="1"/>
      <c r="MSB867" s="1"/>
      <c r="MSC867" s="1"/>
      <c r="MSD867" s="1"/>
      <c r="MSE867" s="1"/>
      <c r="MSF867" s="1"/>
      <c r="MSG867" s="1"/>
      <c r="MSH867" s="1"/>
      <c r="MSI867" s="1"/>
      <c r="MSJ867" s="1"/>
      <c r="MSK867" s="1"/>
      <c r="MSL867" s="1"/>
      <c r="MSM867" s="1"/>
      <c r="MSN867" s="1"/>
      <c r="MSO867" s="1"/>
      <c r="MSP867" s="1"/>
      <c r="MSQ867" s="1"/>
      <c r="MSR867" s="1"/>
      <c r="MSS867" s="1"/>
      <c r="MST867" s="1"/>
      <c r="MSU867" s="1"/>
      <c r="MSV867" s="1"/>
      <c r="MSW867" s="1"/>
      <c r="MSX867" s="1"/>
      <c r="MSY867" s="1"/>
      <c r="MSZ867" s="1"/>
      <c r="MTA867" s="1"/>
      <c r="MTB867" s="1"/>
      <c r="MTC867" s="1"/>
      <c r="MTD867" s="1"/>
      <c r="MTE867" s="1"/>
      <c r="MTF867" s="1"/>
      <c r="MTG867" s="1"/>
      <c r="MTH867" s="1"/>
      <c r="MTI867" s="1"/>
      <c r="MTJ867" s="1"/>
      <c r="MTK867" s="1"/>
      <c r="MTL867" s="1"/>
      <c r="MTM867" s="1"/>
      <c r="MTN867" s="1"/>
      <c r="MTO867" s="1"/>
      <c r="MTP867" s="1"/>
      <c r="MTQ867" s="1"/>
      <c r="MTR867" s="1"/>
      <c r="MTS867" s="1"/>
      <c r="MTT867" s="1"/>
      <c r="MTU867" s="1"/>
      <c r="MTV867" s="1"/>
      <c r="MTW867" s="1"/>
      <c r="MTX867" s="1"/>
      <c r="MTY867" s="1"/>
      <c r="MTZ867" s="1"/>
      <c r="MUA867" s="1"/>
      <c r="MUB867" s="1"/>
      <c r="MUC867" s="1"/>
      <c r="MUD867" s="1"/>
      <c r="MUE867" s="1"/>
      <c r="MUF867" s="1"/>
      <c r="MUG867" s="1"/>
      <c r="MUH867" s="1"/>
      <c r="MUI867" s="1"/>
      <c r="MUJ867" s="1"/>
      <c r="MUK867" s="1"/>
      <c r="MUL867" s="1"/>
      <c r="MUM867" s="1"/>
      <c r="MUN867" s="1"/>
      <c r="MUO867" s="1"/>
      <c r="MUP867" s="1"/>
      <c r="MUQ867" s="1"/>
      <c r="MUR867" s="1"/>
      <c r="MUS867" s="1"/>
      <c r="MUT867" s="1"/>
      <c r="MUU867" s="1"/>
      <c r="MUV867" s="1"/>
      <c r="MUW867" s="1"/>
      <c r="MUX867" s="1"/>
      <c r="MUY867" s="1"/>
      <c r="MUZ867" s="1"/>
      <c r="MVA867" s="1"/>
      <c r="MVB867" s="1"/>
      <c r="MVC867" s="1"/>
      <c r="MVD867" s="1"/>
      <c r="MVE867" s="1"/>
      <c r="MVF867" s="1"/>
      <c r="MVG867" s="1"/>
      <c r="MVH867" s="1"/>
      <c r="MVI867" s="1"/>
      <c r="MVJ867" s="1"/>
      <c r="MVK867" s="1"/>
      <c r="MVL867" s="1"/>
      <c r="MVM867" s="1"/>
      <c r="MVN867" s="1"/>
      <c r="MVO867" s="1"/>
      <c r="MVP867" s="1"/>
      <c r="MVQ867" s="1"/>
      <c r="MVR867" s="1"/>
      <c r="MVS867" s="1"/>
      <c r="MVT867" s="1"/>
      <c r="MVU867" s="1"/>
      <c r="MVV867" s="1"/>
      <c r="MVW867" s="1"/>
      <c r="MVX867" s="1"/>
      <c r="MVY867" s="1"/>
      <c r="MVZ867" s="1"/>
      <c r="MWA867" s="1"/>
      <c r="MWB867" s="1"/>
      <c r="MWC867" s="1"/>
      <c r="MWD867" s="1"/>
      <c r="MWE867" s="1"/>
      <c r="MWF867" s="1"/>
      <c r="MWG867" s="1"/>
      <c r="MWH867" s="1"/>
      <c r="MWI867" s="1"/>
      <c r="MWJ867" s="1"/>
      <c r="MWK867" s="1"/>
      <c r="MWL867" s="1"/>
      <c r="MWM867" s="1"/>
      <c r="MWN867" s="1"/>
      <c r="MWO867" s="1"/>
      <c r="MWP867" s="1"/>
      <c r="MWQ867" s="1"/>
      <c r="MWR867" s="1"/>
      <c r="MWS867" s="1"/>
      <c r="MWT867" s="1"/>
      <c r="MWU867" s="1"/>
      <c r="MWV867" s="1"/>
      <c r="MWW867" s="1"/>
      <c r="MWX867" s="1"/>
      <c r="MWY867" s="1"/>
      <c r="MWZ867" s="1"/>
      <c r="MXA867" s="1"/>
      <c r="MXB867" s="1"/>
      <c r="MXC867" s="1"/>
      <c r="MXD867" s="1"/>
      <c r="MXE867" s="1"/>
      <c r="MXF867" s="1"/>
      <c r="MXG867" s="1"/>
      <c r="MXH867" s="1"/>
      <c r="MXI867" s="1"/>
      <c r="MXJ867" s="1"/>
      <c r="MXK867" s="1"/>
      <c r="MXL867" s="1"/>
      <c r="MXM867" s="1"/>
      <c r="MXN867" s="1"/>
      <c r="MXO867" s="1"/>
      <c r="MXP867" s="1"/>
      <c r="MXQ867" s="1"/>
      <c r="MXR867" s="1"/>
      <c r="MXS867" s="1"/>
      <c r="MXT867" s="1"/>
      <c r="MXU867" s="1"/>
      <c r="MXV867" s="1"/>
      <c r="MXW867" s="1"/>
      <c r="MXX867" s="1"/>
      <c r="MXY867" s="1"/>
      <c r="MXZ867" s="1"/>
      <c r="MYA867" s="1"/>
      <c r="MYB867" s="1"/>
      <c r="MYC867" s="1"/>
      <c r="MYD867" s="1"/>
      <c r="MYE867" s="1"/>
      <c r="MYF867" s="1"/>
      <c r="MYG867" s="1"/>
      <c r="MYH867" s="1"/>
      <c r="MYI867" s="1"/>
      <c r="MYJ867" s="1"/>
      <c r="MYK867" s="1"/>
      <c r="MYL867" s="1"/>
      <c r="MYM867" s="1"/>
      <c r="MYN867" s="1"/>
      <c r="MYO867" s="1"/>
      <c r="MYP867" s="1"/>
      <c r="MYQ867" s="1"/>
      <c r="MYR867" s="1"/>
      <c r="MYS867" s="1"/>
      <c r="MYT867" s="1"/>
      <c r="MYU867" s="1"/>
      <c r="MYV867" s="1"/>
      <c r="MYW867" s="1"/>
      <c r="MYX867" s="1"/>
      <c r="MYY867" s="1"/>
      <c r="MYZ867" s="1"/>
      <c r="MZA867" s="1"/>
      <c r="MZB867" s="1"/>
      <c r="MZC867" s="1"/>
      <c r="MZD867" s="1"/>
      <c r="MZE867" s="1"/>
      <c r="MZF867" s="1"/>
      <c r="MZG867" s="1"/>
      <c r="MZH867" s="1"/>
      <c r="MZI867" s="1"/>
      <c r="MZJ867" s="1"/>
      <c r="MZK867" s="1"/>
      <c r="MZL867" s="1"/>
      <c r="MZM867" s="1"/>
      <c r="MZN867" s="1"/>
      <c r="MZO867" s="1"/>
      <c r="MZP867" s="1"/>
      <c r="MZQ867" s="1"/>
      <c r="MZR867" s="1"/>
      <c r="MZS867" s="1"/>
      <c r="MZT867" s="1"/>
      <c r="MZU867" s="1"/>
      <c r="MZV867" s="1"/>
      <c r="MZW867" s="1"/>
      <c r="MZX867" s="1"/>
      <c r="MZY867" s="1"/>
      <c r="MZZ867" s="1"/>
      <c r="NAA867" s="1"/>
      <c r="NAB867" s="1"/>
      <c r="NAC867" s="1"/>
      <c r="NAD867" s="1"/>
      <c r="NAE867" s="1"/>
      <c r="NAF867" s="1"/>
      <c r="NAG867" s="1"/>
      <c r="NAH867" s="1"/>
      <c r="NAI867" s="1"/>
      <c r="NAJ867" s="1"/>
      <c r="NAK867" s="1"/>
      <c r="NAL867" s="1"/>
      <c r="NAM867" s="1"/>
      <c r="NAN867" s="1"/>
      <c r="NAO867" s="1"/>
      <c r="NAP867" s="1"/>
      <c r="NAQ867" s="1"/>
      <c r="NAR867" s="1"/>
      <c r="NAS867" s="1"/>
      <c r="NAT867" s="1"/>
      <c r="NAU867" s="1"/>
      <c r="NAV867" s="1"/>
      <c r="NAW867" s="1"/>
      <c r="NAX867" s="1"/>
      <c r="NAY867" s="1"/>
      <c r="NAZ867" s="1"/>
      <c r="NBA867" s="1"/>
      <c r="NBB867" s="1"/>
      <c r="NBC867" s="1"/>
      <c r="NBD867" s="1"/>
      <c r="NBE867" s="1"/>
      <c r="NBF867" s="1"/>
      <c r="NBG867" s="1"/>
      <c r="NBH867" s="1"/>
      <c r="NBI867" s="1"/>
      <c r="NBJ867" s="1"/>
      <c r="NBK867" s="1"/>
      <c r="NBL867" s="1"/>
      <c r="NBM867" s="1"/>
      <c r="NBN867" s="1"/>
      <c r="NBO867" s="1"/>
      <c r="NBP867" s="1"/>
      <c r="NBQ867" s="1"/>
      <c r="NBR867" s="1"/>
      <c r="NBS867" s="1"/>
      <c r="NBT867" s="1"/>
      <c r="NBU867" s="1"/>
      <c r="NBV867" s="1"/>
      <c r="NBW867" s="1"/>
      <c r="NBX867" s="1"/>
      <c r="NBY867" s="1"/>
      <c r="NBZ867" s="1"/>
      <c r="NCA867" s="1"/>
      <c r="NCB867" s="1"/>
      <c r="NCC867" s="1"/>
      <c r="NCD867" s="1"/>
      <c r="NCE867" s="1"/>
      <c r="NCF867" s="1"/>
      <c r="NCG867" s="1"/>
      <c r="NCH867" s="1"/>
      <c r="NCI867" s="1"/>
      <c r="NCJ867" s="1"/>
      <c r="NCK867" s="1"/>
      <c r="NCL867" s="1"/>
      <c r="NCM867" s="1"/>
      <c r="NCN867" s="1"/>
      <c r="NCO867" s="1"/>
      <c r="NCP867" s="1"/>
      <c r="NCQ867" s="1"/>
      <c r="NCR867" s="1"/>
      <c r="NCS867" s="1"/>
      <c r="NCT867" s="1"/>
      <c r="NCU867" s="1"/>
      <c r="NCV867" s="1"/>
      <c r="NCW867" s="1"/>
      <c r="NCX867" s="1"/>
      <c r="NCY867" s="1"/>
      <c r="NCZ867" s="1"/>
      <c r="NDA867" s="1"/>
      <c r="NDB867" s="1"/>
      <c r="NDC867" s="1"/>
      <c r="NDD867" s="1"/>
      <c r="NDE867" s="1"/>
      <c r="NDF867" s="1"/>
      <c r="NDG867" s="1"/>
      <c r="NDH867" s="1"/>
      <c r="NDI867" s="1"/>
      <c r="NDJ867" s="1"/>
      <c r="NDK867" s="1"/>
      <c r="NDL867" s="1"/>
      <c r="NDM867" s="1"/>
      <c r="NDN867" s="1"/>
      <c r="NDO867" s="1"/>
      <c r="NDP867" s="1"/>
      <c r="NDQ867" s="1"/>
      <c r="NDR867" s="1"/>
      <c r="NDS867" s="1"/>
      <c r="NDT867" s="1"/>
      <c r="NDU867" s="1"/>
      <c r="NDV867" s="1"/>
      <c r="NDW867" s="1"/>
      <c r="NDX867" s="1"/>
      <c r="NDY867" s="1"/>
      <c r="NDZ867" s="1"/>
      <c r="NEA867" s="1"/>
      <c r="NEB867" s="1"/>
      <c r="NEC867" s="1"/>
      <c r="NED867" s="1"/>
      <c r="NEE867" s="1"/>
      <c r="NEF867" s="1"/>
      <c r="NEG867" s="1"/>
      <c r="NEH867" s="1"/>
      <c r="NEI867" s="1"/>
      <c r="NEJ867" s="1"/>
      <c r="NEK867" s="1"/>
      <c r="NEL867" s="1"/>
      <c r="NEM867" s="1"/>
      <c r="NEN867" s="1"/>
      <c r="NEO867" s="1"/>
      <c r="NEP867" s="1"/>
      <c r="NEQ867" s="1"/>
      <c r="NER867" s="1"/>
      <c r="NES867" s="1"/>
      <c r="NET867" s="1"/>
      <c r="NEU867" s="1"/>
      <c r="NEV867" s="1"/>
      <c r="NEW867" s="1"/>
      <c r="NEX867" s="1"/>
      <c r="NEY867" s="1"/>
      <c r="NEZ867" s="1"/>
      <c r="NFA867" s="1"/>
      <c r="NFB867" s="1"/>
      <c r="NFC867" s="1"/>
      <c r="NFD867" s="1"/>
      <c r="NFE867" s="1"/>
      <c r="NFF867" s="1"/>
      <c r="NFG867" s="1"/>
      <c r="NFH867" s="1"/>
      <c r="NFI867" s="1"/>
      <c r="NFJ867" s="1"/>
      <c r="NFK867" s="1"/>
      <c r="NFL867" s="1"/>
      <c r="NFM867" s="1"/>
      <c r="NFN867" s="1"/>
      <c r="NFO867" s="1"/>
      <c r="NFP867" s="1"/>
      <c r="NFQ867" s="1"/>
      <c r="NFR867" s="1"/>
      <c r="NFS867" s="1"/>
      <c r="NFT867" s="1"/>
      <c r="NFU867" s="1"/>
      <c r="NFV867" s="1"/>
      <c r="NFW867" s="1"/>
      <c r="NFX867" s="1"/>
      <c r="NFY867" s="1"/>
      <c r="NFZ867" s="1"/>
      <c r="NGA867" s="1"/>
      <c r="NGB867" s="1"/>
      <c r="NGC867" s="1"/>
      <c r="NGD867" s="1"/>
      <c r="NGE867" s="1"/>
      <c r="NGF867" s="1"/>
      <c r="NGG867" s="1"/>
      <c r="NGH867" s="1"/>
      <c r="NGI867" s="1"/>
      <c r="NGJ867" s="1"/>
      <c r="NGK867" s="1"/>
      <c r="NGL867" s="1"/>
      <c r="NGM867" s="1"/>
      <c r="NGN867" s="1"/>
      <c r="NGO867" s="1"/>
      <c r="NGP867" s="1"/>
      <c r="NGQ867" s="1"/>
      <c r="NGR867" s="1"/>
      <c r="NGS867" s="1"/>
      <c r="NGT867" s="1"/>
      <c r="NGU867" s="1"/>
      <c r="NGV867" s="1"/>
      <c r="NGW867" s="1"/>
      <c r="NGX867" s="1"/>
      <c r="NGY867" s="1"/>
      <c r="NGZ867" s="1"/>
      <c r="NHA867" s="1"/>
      <c r="NHB867" s="1"/>
      <c r="NHC867" s="1"/>
      <c r="NHD867" s="1"/>
      <c r="NHE867" s="1"/>
      <c r="NHF867" s="1"/>
      <c r="NHG867" s="1"/>
      <c r="NHH867" s="1"/>
      <c r="NHI867" s="1"/>
      <c r="NHJ867" s="1"/>
      <c r="NHK867" s="1"/>
      <c r="NHL867" s="1"/>
      <c r="NHM867" s="1"/>
      <c r="NHN867" s="1"/>
      <c r="NHO867" s="1"/>
      <c r="NHP867" s="1"/>
      <c r="NHQ867" s="1"/>
      <c r="NHR867" s="1"/>
      <c r="NHS867" s="1"/>
      <c r="NHT867" s="1"/>
      <c r="NHU867" s="1"/>
      <c r="NHV867" s="1"/>
      <c r="NHW867" s="1"/>
      <c r="NHX867" s="1"/>
      <c r="NHY867" s="1"/>
      <c r="NHZ867" s="1"/>
      <c r="NIA867" s="1"/>
      <c r="NIB867" s="1"/>
      <c r="NIC867" s="1"/>
      <c r="NID867" s="1"/>
      <c r="NIE867" s="1"/>
      <c r="NIF867" s="1"/>
      <c r="NIG867" s="1"/>
      <c r="NIH867" s="1"/>
      <c r="NII867" s="1"/>
      <c r="NIJ867" s="1"/>
      <c r="NIK867" s="1"/>
      <c r="NIL867" s="1"/>
      <c r="NIM867" s="1"/>
      <c r="NIN867" s="1"/>
      <c r="NIO867" s="1"/>
      <c r="NIP867" s="1"/>
      <c r="NIQ867" s="1"/>
      <c r="NIR867" s="1"/>
      <c r="NIS867" s="1"/>
      <c r="NIT867" s="1"/>
      <c r="NIU867" s="1"/>
      <c r="NIV867" s="1"/>
      <c r="NIW867" s="1"/>
      <c r="NIX867" s="1"/>
      <c r="NIY867" s="1"/>
      <c r="NIZ867" s="1"/>
      <c r="NJA867" s="1"/>
      <c r="NJB867" s="1"/>
      <c r="NJC867" s="1"/>
      <c r="NJD867" s="1"/>
      <c r="NJE867" s="1"/>
      <c r="NJF867" s="1"/>
      <c r="NJG867" s="1"/>
      <c r="NJH867" s="1"/>
      <c r="NJI867" s="1"/>
      <c r="NJJ867" s="1"/>
      <c r="NJK867" s="1"/>
      <c r="NJL867" s="1"/>
      <c r="NJM867" s="1"/>
      <c r="NJN867" s="1"/>
      <c r="NJO867" s="1"/>
      <c r="NJP867" s="1"/>
      <c r="NJQ867" s="1"/>
      <c r="NJR867" s="1"/>
      <c r="NJS867" s="1"/>
      <c r="NJT867" s="1"/>
      <c r="NJU867" s="1"/>
      <c r="NJV867" s="1"/>
      <c r="NJW867" s="1"/>
      <c r="NJX867" s="1"/>
      <c r="NJY867" s="1"/>
      <c r="NJZ867" s="1"/>
      <c r="NKA867" s="1"/>
      <c r="NKB867" s="1"/>
      <c r="NKC867" s="1"/>
      <c r="NKD867" s="1"/>
      <c r="NKE867" s="1"/>
      <c r="NKF867" s="1"/>
      <c r="NKG867" s="1"/>
      <c r="NKH867" s="1"/>
      <c r="NKI867" s="1"/>
      <c r="NKJ867" s="1"/>
      <c r="NKK867" s="1"/>
      <c r="NKL867" s="1"/>
      <c r="NKM867" s="1"/>
      <c r="NKN867" s="1"/>
      <c r="NKO867" s="1"/>
      <c r="NKP867" s="1"/>
      <c r="NKQ867" s="1"/>
      <c r="NKR867" s="1"/>
      <c r="NKS867" s="1"/>
      <c r="NKT867" s="1"/>
      <c r="NKU867" s="1"/>
      <c r="NKV867" s="1"/>
      <c r="NKW867" s="1"/>
      <c r="NKX867" s="1"/>
      <c r="NKY867" s="1"/>
      <c r="NKZ867" s="1"/>
      <c r="NLA867" s="1"/>
      <c r="NLB867" s="1"/>
      <c r="NLC867" s="1"/>
      <c r="NLD867" s="1"/>
      <c r="NLE867" s="1"/>
      <c r="NLF867" s="1"/>
      <c r="NLG867" s="1"/>
      <c r="NLH867" s="1"/>
      <c r="NLI867" s="1"/>
      <c r="NLJ867" s="1"/>
      <c r="NLK867" s="1"/>
      <c r="NLL867" s="1"/>
      <c r="NLM867" s="1"/>
      <c r="NLN867" s="1"/>
      <c r="NLO867" s="1"/>
      <c r="NLP867" s="1"/>
      <c r="NLQ867" s="1"/>
      <c r="NLR867" s="1"/>
      <c r="NLS867" s="1"/>
      <c r="NLT867" s="1"/>
      <c r="NLU867" s="1"/>
      <c r="NLV867" s="1"/>
      <c r="NLW867" s="1"/>
      <c r="NLX867" s="1"/>
      <c r="NLY867" s="1"/>
      <c r="NLZ867" s="1"/>
      <c r="NMA867" s="1"/>
      <c r="NMB867" s="1"/>
      <c r="NMC867" s="1"/>
      <c r="NMD867" s="1"/>
      <c r="NME867" s="1"/>
      <c r="NMF867" s="1"/>
      <c r="NMG867" s="1"/>
      <c r="NMH867" s="1"/>
      <c r="NMI867" s="1"/>
      <c r="NMJ867" s="1"/>
      <c r="NMK867" s="1"/>
      <c r="NML867" s="1"/>
      <c r="NMM867" s="1"/>
      <c r="NMN867" s="1"/>
      <c r="NMO867" s="1"/>
      <c r="NMP867" s="1"/>
      <c r="NMQ867" s="1"/>
      <c r="NMR867" s="1"/>
      <c r="NMS867" s="1"/>
      <c r="NMT867" s="1"/>
      <c r="NMU867" s="1"/>
      <c r="NMV867" s="1"/>
      <c r="NMW867" s="1"/>
      <c r="NMX867" s="1"/>
      <c r="NMY867" s="1"/>
      <c r="NMZ867" s="1"/>
      <c r="NNA867" s="1"/>
      <c r="NNB867" s="1"/>
      <c r="NNC867" s="1"/>
      <c r="NND867" s="1"/>
      <c r="NNE867" s="1"/>
      <c r="NNF867" s="1"/>
      <c r="NNG867" s="1"/>
      <c r="NNH867" s="1"/>
      <c r="NNI867" s="1"/>
      <c r="NNJ867" s="1"/>
      <c r="NNK867" s="1"/>
      <c r="NNL867" s="1"/>
      <c r="NNM867" s="1"/>
      <c r="NNN867" s="1"/>
      <c r="NNO867" s="1"/>
      <c r="NNP867" s="1"/>
      <c r="NNQ867" s="1"/>
      <c r="NNR867" s="1"/>
      <c r="NNS867" s="1"/>
      <c r="NNT867" s="1"/>
      <c r="NNU867" s="1"/>
      <c r="NNV867" s="1"/>
      <c r="NNW867" s="1"/>
      <c r="NNX867" s="1"/>
      <c r="NNY867" s="1"/>
      <c r="NNZ867" s="1"/>
      <c r="NOA867" s="1"/>
      <c r="NOB867" s="1"/>
      <c r="NOC867" s="1"/>
      <c r="NOD867" s="1"/>
      <c r="NOE867" s="1"/>
      <c r="NOF867" s="1"/>
      <c r="NOG867" s="1"/>
      <c r="NOH867" s="1"/>
      <c r="NOI867" s="1"/>
      <c r="NOJ867" s="1"/>
      <c r="NOK867" s="1"/>
      <c r="NOL867" s="1"/>
      <c r="NOM867" s="1"/>
      <c r="NON867" s="1"/>
      <c r="NOO867" s="1"/>
      <c r="NOP867" s="1"/>
      <c r="NOQ867" s="1"/>
      <c r="NOR867" s="1"/>
      <c r="NOS867" s="1"/>
      <c r="NOT867" s="1"/>
      <c r="NOU867" s="1"/>
      <c r="NOV867" s="1"/>
      <c r="NOW867" s="1"/>
      <c r="NOX867" s="1"/>
      <c r="NOY867" s="1"/>
      <c r="NOZ867" s="1"/>
      <c r="NPA867" s="1"/>
      <c r="NPB867" s="1"/>
      <c r="NPC867" s="1"/>
      <c r="NPD867" s="1"/>
      <c r="NPE867" s="1"/>
      <c r="NPF867" s="1"/>
      <c r="NPG867" s="1"/>
      <c r="NPH867" s="1"/>
      <c r="NPI867" s="1"/>
      <c r="NPJ867" s="1"/>
      <c r="NPK867" s="1"/>
      <c r="NPL867" s="1"/>
      <c r="NPM867" s="1"/>
      <c r="NPN867" s="1"/>
      <c r="NPO867" s="1"/>
      <c r="NPP867" s="1"/>
      <c r="NPQ867" s="1"/>
      <c r="NPR867" s="1"/>
      <c r="NPS867" s="1"/>
      <c r="NPT867" s="1"/>
      <c r="NPU867" s="1"/>
      <c r="NPV867" s="1"/>
      <c r="NPW867" s="1"/>
      <c r="NPX867" s="1"/>
      <c r="NPY867" s="1"/>
      <c r="NPZ867" s="1"/>
      <c r="NQA867" s="1"/>
      <c r="NQB867" s="1"/>
      <c r="NQC867" s="1"/>
      <c r="NQD867" s="1"/>
      <c r="NQE867" s="1"/>
      <c r="NQF867" s="1"/>
      <c r="NQG867" s="1"/>
      <c r="NQH867" s="1"/>
      <c r="NQI867" s="1"/>
      <c r="NQJ867" s="1"/>
      <c r="NQK867" s="1"/>
      <c r="NQL867" s="1"/>
      <c r="NQM867" s="1"/>
      <c r="NQN867" s="1"/>
      <c r="NQO867" s="1"/>
      <c r="NQP867" s="1"/>
      <c r="NQQ867" s="1"/>
      <c r="NQR867" s="1"/>
      <c r="NQS867" s="1"/>
      <c r="NQT867" s="1"/>
      <c r="NQU867" s="1"/>
      <c r="NQV867" s="1"/>
      <c r="NQW867" s="1"/>
      <c r="NQX867" s="1"/>
      <c r="NQY867" s="1"/>
      <c r="NQZ867" s="1"/>
      <c r="NRA867" s="1"/>
      <c r="NRB867" s="1"/>
      <c r="NRC867" s="1"/>
      <c r="NRD867" s="1"/>
      <c r="NRE867" s="1"/>
      <c r="NRF867" s="1"/>
      <c r="NRG867" s="1"/>
      <c r="NRH867" s="1"/>
      <c r="NRI867" s="1"/>
      <c r="NRJ867" s="1"/>
      <c r="NRK867" s="1"/>
      <c r="NRL867" s="1"/>
      <c r="NRM867" s="1"/>
      <c r="NRN867" s="1"/>
      <c r="NRO867" s="1"/>
      <c r="NRP867" s="1"/>
      <c r="NRQ867" s="1"/>
      <c r="NRR867" s="1"/>
      <c r="NRS867" s="1"/>
      <c r="NRT867" s="1"/>
      <c r="NRU867" s="1"/>
      <c r="NRV867" s="1"/>
      <c r="NRW867" s="1"/>
      <c r="NRX867" s="1"/>
      <c r="NRY867" s="1"/>
      <c r="NRZ867" s="1"/>
      <c r="NSA867" s="1"/>
      <c r="NSB867" s="1"/>
      <c r="NSC867" s="1"/>
      <c r="NSD867" s="1"/>
      <c r="NSE867" s="1"/>
      <c r="NSF867" s="1"/>
      <c r="NSG867" s="1"/>
      <c r="NSH867" s="1"/>
      <c r="NSI867" s="1"/>
      <c r="NSJ867" s="1"/>
      <c r="NSK867" s="1"/>
      <c r="NSL867" s="1"/>
      <c r="NSM867" s="1"/>
      <c r="NSN867" s="1"/>
      <c r="NSO867" s="1"/>
      <c r="NSP867" s="1"/>
      <c r="NSQ867" s="1"/>
      <c r="NSR867" s="1"/>
      <c r="NSS867" s="1"/>
      <c r="NST867" s="1"/>
      <c r="NSU867" s="1"/>
      <c r="NSV867" s="1"/>
      <c r="NSW867" s="1"/>
      <c r="NSX867" s="1"/>
      <c r="NSY867" s="1"/>
      <c r="NSZ867" s="1"/>
      <c r="NTA867" s="1"/>
      <c r="NTB867" s="1"/>
      <c r="NTC867" s="1"/>
      <c r="NTD867" s="1"/>
      <c r="NTE867" s="1"/>
      <c r="NTF867" s="1"/>
      <c r="NTG867" s="1"/>
      <c r="NTH867" s="1"/>
      <c r="NTI867" s="1"/>
      <c r="NTJ867" s="1"/>
      <c r="NTK867" s="1"/>
      <c r="NTL867" s="1"/>
      <c r="NTM867" s="1"/>
      <c r="NTN867" s="1"/>
      <c r="NTO867" s="1"/>
      <c r="NTP867" s="1"/>
      <c r="NTQ867" s="1"/>
      <c r="NTR867" s="1"/>
      <c r="NTS867" s="1"/>
      <c r="NTT867" s="1"/>
      <c r="NTU867" s="1"/>
      <c r="NTV867" s="1"/>
      <c r="NTW867" s="1"/>
      <c r="NTX867" s="1"/>
      <c r="NTY867" s="1"/>
      <c r="NTZ867" s="1"/>
      <c r="NUA867" s="1"/>
      <c r="NUB867" s="1"/>
      <c r="NUC867" s="1"/>
      <c r="NUD867" s="1"/>
      <c r="NUE867" s="1"/>
      <c r="NUF867" s="1"/>
      <c r="NUG867" s="1"/>
      <c r="NUH867" s="1"/>
      <c r="NUI867" s="1"/>
      <c r="NUJ867" s="1"/>
      <c r="NUK867" s="1"/>
      <c r="NUL867" s="1"/>
      <c r="NUM867" s="1"/>
      <c r="NUN867" s="1"/>
      <c r="NUO867" s="1"/>
      <c r="NUP867" s="1"/>
      <c r="NUQ867" s="1"/>
      <c r="NUR867" s="1"/>
      <c r="NUS867" s="1"/>
      <c r="NUT867" s="1"/>
      <c r="NUU867" s="1"/>
      <c r="NUV867" s="1"/>
      <c r="NUW867" s="1"/>
      <c r="NUX867" s="1"/>
      <c r="NUY867" s="1"/>
      <c r="NUZ867" s="1"/>
      <c r="NVA867" s="1"/>
      <c r="NVB867" s="1"/>
      <c r="NVC867" s="1"/>
      <c r="NVD867" s="1"/>
      <c r="NVE867" s="1"/>
      <c r="NVF867" s="1"/>
      <c r="NVG867" s="1"/>
      <c r="NVH867" s="1"/>
      <c r="NVI867" s="1"/>
      <c r="NVJ867" s="1"/>
      <c r="NVK867" s="1"/>
      <c r="NVL867" s="1"/>
      <c r="NVM867" s="1"/>
      <c r="NVN867" s="1"/>
      <c r="NVO867" s="1"/>
      <c r="NVP867" s="1"/>
      <c r="NVQ867" s="1"/>
      <c r="NVR867" s="1"/>
      <c r="NVS867" s="1"/>
      <c r="NVT867" s="1"/>
      <c r="NVU867" s="1"/>
      <c r="NVV867" s="1"/>
      <c r="NVW867" s="1"/>
      <c r="NVX867" s="1"/>
      <c r="NVY867" s="1"/>
      <c r="NVZ867" s="1"/>
      <c r="NWA867" s="1"/>
      <c r="NWB867" s="1"/>
      <c r="NWC867" s="1"/>
      <c r="NWD867" s="1"/>
      <c r="NWE867" s="1"/>
      <c r="NWF867" s="1"/>
      <c r="NWG867" s="1"/>
      <c r="NWH867" s="1"/>
      <c r="NWI867" s="1"/>
      <c r="NWJ867" s="1"/>
      <c r="NWK867" s="1"/>
      <c r="NWL867" s="1"/>
      <c r="NWM867" s="1"/>
      <c r="NWN867" s="1"/>
      <c r="NWO867" s="1"/>
      <c r="NWP867" s="1"/>
      <c r="NWQ867" s="1"/>
      <c r="NWR867" s="1"/>
      <c r="NWS867" s="1"/>
      <c r="NWT867" s="1"/>
      <c r="NWU867" s="1"/>
      <c r="NWV867" s="1"/>
      <c r="NWW867" s="1"/>
      <c r="NWX867" s="1"/>
      <c r="NWY867" s="1"/>
      <c r="NWZ867" s="1"/>
      <c r="NXA867" s="1"/>
      <c r="NXB867" s="1"/>
      <c r="NXC867" s="1"/>
      <c r="NXD867" s="1"/>
      <c r="NXE867" s="1"/>
      <c r="NXF867" s="1"/>
      <c r="NXG867" s="1"/>
      <c r="NXH867" s="1"/>
      <c r="NXI867" s="1"/>
      <c r="NXJ867" s="1"/>
      <c r="NXK867" s="1"/>
      <c r="NXL867" s="1"/>
      <c r="NXM867" s="1"/>
      <c r="NXN867" s="1"/>
      <c r="NXO867" s="1"/>
      <c r="NXP867" s="1"/>
      <c r="NXQ867" s="1"/>
      <c r="NXR867" s="1"/>
      <c r="NXS867" s="1"/>
      <c r="NXT867" s="1"/>
      <c r="NXU867" s="1"/>
      <c r="NXV867" s="1"/>
      <c r="NXW867" s="1"/>
      <c r="NXX867" s="1"/>
      <c r="NXY867" s="1"/>
      <c r="NXZ867" s="1"/>
      <c r="NYA867" s="1"/>
      <c r="NYB867" s="1"/>
      <c r="NYC867" s="1"/>
      <c r="NYD867" s="1"/>
      <c r="NYE867" s="1"/>
      <c r="NYF867" s="1"/>
      <c r="NYG867" s="1"/>
      <c r="NYH867" s="1"/>
      <c r="NYI867" s="1"/>
      <c r="NYJ867" s="1"/>
      <c r="NYK867" s="1"/>
      <c r="NYL867" s="1"/>
      <c r="NYM867" s="1"/>
      <c r="NYN867" s="1"/>
      <c r="NYO867" s="1"/>
      <c r="NYP867" s="1"/>
      <c r="NYQ867" s="1"/>
      <c r="NYR867" s="1"/>
      <c r="NYS867" s="1"/>
      <c r="NYT867" s="1"/>
      <c r="NYU867" s="1"/>
      <c r="NYV867" s="1"/>
      <c r="NYW867" s="1"/>
      <c r="NYX867" s="1"/>
      <c r="NYY867" s="1"/>
      <c r="NYZ867" s="1"/>
      <c r="NZA867" s="1"/>
      <c r="NZB867" s="1"/>
      <c r="NZC867" s="1"/>
      <c r="NZD867" s="1"/>
      <c r="NZE867" s="1"/>
      <c r="NZF867" s="1"/>
      <c r="NZG867" s="1"/>
      <c r="NZH867" s="1"/>
      <c r="NZI867" s="1"/>
      <c r="NZJ867" s="1"/>
      <c r="NZK867" s="1"/>
      <c r="NZL867" s="1"/>
      <c r="NZM867" s="1"/>
      <c r="NZN867" s="1"/>
      <c r="NZO867" s="1"/>
      <c r="NZP867" s="1"/>
      <c r="NZQ867" s="1"/>
      <c r="NZR867" s="1"/>
      <c r="NZS867" s="1"/>
      <c r="NZT867" s="1"/>
      <c r="NZU867" s="1"/>
      <c r="NZV867" s="1"/>
      <c r="NZW867" s="1"/>
      <c r="NZX867" s="1"/>
      <c r="NZY867" s="1"/>
      <c r="NZZ867" s="1"/>
      <c r="OAA867" s="1"/>
      <c r="OAB867" s="1"/>
      <c r="OAC867" s="1"/>
      <c r="OAD867" s="1"/>
      <c r="OAE867" s="1"/>
      <c r="OAF867" s="1"/>
      <c r="OAG867" s="1"/>
      <c r="OAH867" s="1"/>
      <c r="OAI867" s="1"/>
      <c r="OAJ867" s="1"/>
      <c r="OAK867" s="1"/>
      <c r="OAL867" s="1"/>
      <c r="OAM867" s="1"/>
      <c r="OAN867" s="1"/>
      <c r="OAO867" s="1"/>
      <c r="OAP867" s="1"/>
      <c r="OAQ867" s="1"/>
      <c r="OAR867" s="1"/>
      <c r="OAS867" s="1"/>
      <c r="OAT867" s="1"/>
      <c r="OAU867" s="1"/>
      <c r="OAV867" s="1"/>
      <c r="OAW867" s="1"/>
      <c r="OAX867" s="1"/>
      <c r="OAY867" s="1"/>
      <c r="OAZ867" s="1"/>
      <c r="OBA867" s="1"/>
      <c r="OBB867" s="1"/>
      <c r="OBC867" s="1"/>
      <c r="OBD867" s="1"/>
      <c r="OBE867" s="1"/>
      <c r="OBF867" s="1"/>
      <c r="OBG867" s="1"/>
      <c r="OBH867" s="1"/>
      <c r="OBI867" s="1"/>
      <c r="OBJ867" s="1"/>
      <c r="OBK867" s="1"/>
      <c r="OBL867" s="1"/>
      <c r="OBM867" s="1"/>
      <c r="OBN867" s="1"/>
      <c r="OBO867" s="1"/>
      <c r="OBP867" s="1"/>
      <c r="OBQ867" s="1"/>
      <c r="OBR867" s="1"/>
      <c r="OBS867" s="1"/>
      <c r="OBT867" s="1"/>
      <c r="OBU867" s="1"/>
      <c r="OBV867" s="1"/>
      <c r="OBW867" s="1"/>
      <c r="OBX867" s="1"/>
      <c r="OBY867" s="1"/>
      <c r="OBZ867" s="1"/>
      <c r="OCA867" s="1"/>
      <c r="OCB867" s="1"/>
      <c r="OCC867" s="1"/>
      <c r="OCD867" s="1"/>
      <c r="OCE867" s="1"/>
      <c r="OCF867" s="1"/>
      <c r="OCG867" s="1"/>
      <c r="OCH867" s="1"/>
      <c r="OCI867" s="1"/>
      <c r="OCJ867" s="1"/>
      <c r="OCK867" s="1"/>
      <c r="OCL867" s="1"/>
      <c r="OCM867" s="1"/>
      <c r="OCN867" s="1"/>
      <c r="OCO867" s="1"/>
      <c r="OCP867" s="1"/>
      <c r="OCQ867" s="1"/>
      <c r="OCR867" s="1"/>
      <c r="OCS867" s="1"/>
      <c r="OCT867" s="1"/>
      <c r="OCU867" s="1"/>
      <c r="OCV867" s="1"/>
      <c r="OCW867" s="1"/>
      <c r="OCX867" s="1"/>
      <c r="OCY867" s="1"/>
      <c r="OCZ867" s="1"/>
      <c r="ODA867" s="1"/>
      <c r="ODB867" s="1"/>
      <c r="ODC867" s="1"/>
      <c r="ODD867" s="1"/>
      <c r="ODE867" s="1"/>
      <c r="ODF867" s="1"/>
      <c r="ODG867" s="1"/>
      <c r="ODH867" s="1"/>
      <c r="ODI867" s="1"/>
      <c r="ODJ867" s="1"/>
      <c r="ODK867" s="1"/>
      <c r="ODL867" s="1"/>
      <c r="ODM867" s="1"/>
      <c r="ODN867" s="1"/>
      <c r="ODO867" s="1"/>
      <c r="ODP867" s="1"/>
      <c r="ODQ867" s="1"/>
      <c r="ODR867" s="1"/>
      <c r="ODS867" s="1"/>
      <c r="ODT867" s="1"/>
      <c r="ODU867" s="1"/>
      <c r="ODV867" s="1"/>
      <c r="ODW867" s="1"/>
      <c r="ODX867" s="1"/>
      <c r="ODY867" s="1"/>
      <c r="ODZ867" s="1"/>
      <c r="OEA867" s="1"/>
      <c r="OEB867" s="1"/>
      <c r="OEC867" s="1"/>
      <c r="OED867" s="1"/>
      <c r="OEE867" s="1"/>
      <c r="OEF867" s="1"/>
      <c r="OEG867" s="1"/>
      <c r="OEH867" s="1"/>
      <c r="OEI867" s="1"/>
      <c r="OEJ867" s="1"/>
      <c r="OEK867" s="1"/>
      <c r="OEL867" s="1"/>
      <c r="OEM867" s="1"/>
      <c r="OEN867" s="1"/>
      <c r="OEO867" s="1"/>
      <c r="OEP867" s="1"/>
      <c r="OEQ867" s="1"/>
      <c r="OER867" s="1"/>
      <c r="OES867" s="1"/>
      <c r="OET867" s="1"/>
      <c r="OEU867" s="1"/>
      <c r="OEV867" s="1"/>
      <c r="OEW867" s="1"/>
      <c r="OEX867" s="1"/>
      <c r="OEY867" s="1"/>
      <c r="OEZ867" s="1"/>
      <c r="OFA867" s="1"/>
      <c r="OFB867" s="1"/>
      <c r="OFC867" s="1"/>
      <c r="OFD867" s="1"/>
      <c r="OFE867" s="1"/>
      <c r="OFF867" s="1"/>
      <c r="OFG867" s="1"/>
      <c r="OFH867" s="1"/>
      <c r="OFI867" s="1"/>
      <c r="OFJ867" s="1"/>
      <c r="OFK867" s="1"/>
      <c r="OFL867" s="1"/>
      <c r="OFM867" s="1"/>
      <c r="OFN867" s="1"/>
      <c r="OFO867" s="1"/>
      <c r="OFP867" s="1"/>
      <c r="OFQ867" s="1"/>
      <c r="OFR867" s="1"/>
      <c r="OFS867" s="1"/>
      <c r="OFT867" s="1"/>
      <c r="OFU867" s="1"/>
      <c r="OFV867" s="1"/>
      <c r="OFW867" s="1"/>
      <c r="OFX867" s="1"/>
      <c r="OFY867" s="1"/>
      <c r="OFZ867" s="1"/>
      <c r="OGA867" s="1"/>
      <c r="OGB867" s="1"/>
      <c r="OGC867" s="1"/>
      <c r="OGD867" s="1"/>
      <c r="OGE867" s="1"/>
      <c r="OGF867" s="1"/>
      <c r="OGG867" s="1"/>
      <c r="OGH867" s="1"/>
      <c r="OGI867" s="1"/>
      <c r="OGJ867" s="1"/>
      <c r="OGK867" s="1"/>
      <c r="OGL867" s="1"/>
      <c r="OGM867" s="1"/>
      <c r="OGN867" s="1"/>
      <c r="OGO867" s="1"/>
      <c r="OGP867" s="1"/>
      <c r="OGQ867" s="1"/>
      <c r="OGR867" s="1"/>
      <c r="OGS867" s="1"/>
      <c r="OGT867" s="1"/>
      <c r="OGU867" s="1"/>
      <c r="OGV867" s="1"/>
      <c r="OGW867" s="1"/>
      <c r="OGX867" s="1"/>
      <c r="OGY867" s="1"/>
      <c r="OGZ867" s="1"/>
      <c r="OHA867" s="1"/>
      <c r="OHB867" s="1"/>
      <c r="OHC867" s="1"/>
      <c r="OHD867" s="1"/>
      <c r="OHE867" s="1"/>
      <c r="OHF867" s="1"/>
      <c r="OHG867" s="1"/>
      <c r="OHH867" s="1"/>
      <c r="OHI867" s="1"/>
      <c r="OHJ867" s="1"/>
      <c r="OHK867" s="1"/>
      <c r="OHL867" s="1"/>
      <c r="OHM867" s="1"/>
      <c r="OHN867" s="1"/>
      <c r="OHO867" s="1"/>
      <c r="OHP867" s="1"/>
      <c r="OHQ867" s="1"/>
      <c r="OHR867" s="1"/>
      <c r="OHS867" s="1"/>
      <c r="OHT867" s="1"/>
      <c r="OHU867" s="1"/>
      <c r="OHV867" s="1"/>
      <c r="OHW867" s="1"/>
      <c r="OHX867" s="1"/>
      <c r="OHY867" s="1"/>
      <c r="OHZ867" s="1"/>
      <c r="OIA867" s="1"/>
      <c r="OIB867" s="1"/>
      <c r="OIC867" s="1"/>
      <c r="OID867" s="1"/>
      <c r="OIE867" s="1"/>
      <c r="OIF867" s="1"/>
      <c r="OIG867" s="1"/>
      <c r="OIH867" s="1"/>
      <c r="OII867" s="1"/>
      <c r="OIJ867" s="1"/>
      <c r="OIK867" s="1"/>
      <c r="OIL867" s="1"/>
      <c r="OIM867" s="1"/>
      <c r="OIN867" s="1"/>
      <c r="OIO867" s="1"/>
      <c r="OIP867" s="1"/>
      <c r="OIQ867" s="1"/>
      <c r="OIR867" s="1"/>
      <c r="OIS867" s="1"/>
      <c r="OIT867" s="1"/>
      <c r="OIU867" s="1"/>
      <c r="OIV867" s="1"/>
      <c r="OIW867" s="1"/>
      <c r="OIX867" s="1"/>
      <c r="OIY867" s="1"/>
      <c r="OIZ867" s="1"/>
      <c r="OJA867" s="1"/>
      <c r="OJB867" s="1"/>
      <c r="OJC867" s="1"/>
      <c r="OJD867" s="1"/>
      <c r="OJE867" s="1"/>
      <c r="OJF867" s="1"/>
      <c r="OJG867" s="1"/>
      <c r="OJH867" s="1"/>
      <c r="OJI867" s="1"/>
      <c r="OJJ867" s="1"/>
      <c r="OJK867" s="1"/>
      <c r="OJL867" s="1"/>
      <c r="OJM867" s="1"/>
      <c r="OJN867" s="1"/>
      <c r="OJO867" s="1"/>
      <c r="OJP867" s="1"/>
      <c r="OJQ867" s="1"/>
      <c r="OJR867" s="1"/>
      <c r="OJS867" s="1"/>
      <c r="OJT867" s="1"/>
      <c r="OJU867" s="1"/>
      <c r="OJV867" s="1"/>
      <c r="OJW867" s="1"/>
      <c r="OJX867" s="1"/>
      <c r="OJY867" s="1"/>
      <c r="OJZ867" s="1"/>
      <c r="OKA867" s="1"/>
      <c r="OKB867" s="1"/>
      <c r="OKC867" s="1"/>
      <c r="OKD867" s="1"/>
      <c r="OKE867" s="1"/>
      <c r="OKF867" s="1"/>
      <c r="OKG867" s="1"/>
      <c r="OKH867" s="1"/>
      <c r="OKI867" s="1"/>
      <c r="OKJ867" s="1"/>
      <c r="OKK867" s="1"/>
      <c r="OKL867" s="1"/>
      <c r="OKM867" s="1"/>
      <c r="OKN867" s="1"/>
      <c r="OKO867" s="1"/>
      <c r="OKP867" s="1"/>
      <c r="OKQ867" s="1"/>
      <c r="OKR867" s="1"/>
      <c r="OKS867" s="1"/>
      <c r="OKT867" s="1"/>
      <c r="OKU867" s="1"/>
      <c r="OKV867" s="1"/>
      <c r="OKW867" s="1"/>
      <c r="OKX867" s="1"/>
      <c r="OKY867" s="1"/>
      <c r="OKZ867" s="1"/>
      <c r="OLA867" s="1"/>
      <c r="OLB867" s="1"/>
      <c r="OLC867" s="1"/>
      <c r="OLD867" s="1"/>
      <c r="OLE867" s="1"/>
      <c r="OLF867" s="1"/>
      <c r="OLG867" s="1"/>
      <c r="OLH867" s="1"/>
      <c r="OLI867" s="1"/>
      <c r="OLJ867" s="1"/>
      <c r="OLK867" s="1"/>
      <c r="OLL867" s="1"/>
      <c r="OLM867" s="1"/>
      <c r="OLN867" s="1"/>
      <c r="OLO867" s="1"/>
      <c r="OLP867" s="1"/>
      <c r="OLQ867" s="1"/>
      <c r="OLR867" s="1"/>
      <c r="OLS867" s="1"/>
      <c r="OLT867" s="1"/>
      <c r="OLU867" s="1"/>
      <c r="OLV867" s="1"/>
      <c r="OLW867" s="1"/>
      <c r="OLX867" s="1"/>
      <c r="OLY867" s="1"/>
      <c r="OLZ867" s="1"/>
      <c r="OMA867" s="1"/>
      <c r="OMB867" s="1"/>
      <c r="OMC867" s="1"/>
      <c r="OMD867" s="1"/>
      <c r="OME867" s="1"/>
      <c r="OMF867" s="1"/>
      <c r="OMG867" s="1"/>
      <c r="OMH867" s="1"/>
      <c r="OMI867" s="1"/>
      <c r="OMJ867" s="1"/>
      <c r="OMK867" s="1"/>
      <c r="OML867" s="1"/>
      <c r="OMM867" s="1"/>
      <c r="OMN867" s="1"/>
      <c r="OMO867" s="1"/>
      <c r="OMP867" s="1"/>
      <c r="OMQ867" s="1"/>
      <c r="OMR867" s="1"/>
      <c r="OMS867" s="1"/>
      <c r="OMT867" s="1"/>
      <c r="OMU867" s="1"/>
      <c r="OMV867" s="1"/>
      <c r="OMW867" s="1"/>
      <c r="OMX867" s="1"/>
      <c r="OMY867" s="1"/>
      <c r="OMZ867" s="1"/>
      <c r="ONA867" s="1"/>
      <c r="ONB867" s="1"/>
      <c r="ONC867" s="1"/>
      <c r="OND867" s="1"/>
      <c r="ONE867" s="1"/>
      <c r="ONF867" s="1"/>
      <c r="ONG867" s="1"/>
      <c r="ONH867" s="1"/>
      <c r="ONI867" s="1"/>
      <c r="ONJ867" s="1"/>
      <c r="ONK867" s="1"/>
      <c r="ONL867" s="1"/>
      <c r="ONM867" s="1"/>
      <c r="ONN867" s="1"/>
      <c r="ONO867" s="1"/>
      <c r="ONP867" s="1"/>
      <c r="ONQ867" s="1"/>
      <c r="ONR867" s="1"/>
      <c r="ONS867" s="1"/>
      <c r="ONT867" s="1"/>
      <c r="ONU867" s="1"/>
      <c r="ONV867" s="1"/>
      <c r="ONW867" s="1"/>
      <c r="ONX867" s="1"/>
      <c r="ONY867" s="1"/>
      <c r="ONZ867" s="1"/>
      <c r="OOA867" s="1"/>
      <c r="OOB867" s="1"/>
      <c r="OOC867" s="1"/>
      <c r="OOD867" s="1"/>
      <c r="OOE867" s="1"/>
      <c r="OOF867" s="1"/>
      <c r="OOG867" s="1"/>
      <c r="OOH867" s="1"/>
      <c r="OOI867" s="1"/>
      <c r="OOJ867" s="1"/>
      <c r="OOK867" s="1"/>
      <c r="OOL867" s="1"/>
      <c r="OOM867" s="1"/>
      <c r="OON867" s="1"/>
      <c r="OOO867" s="1"/>
      <c r="OOP867" s="1"/>
      <c r="OOQ867" s="1"/>
      <c r="OOR867" s="1"/>
      <c r="OOS867" s="1"/>
      <c r="OOT867" s="1"/>
      <c r="OOU867" s="1"/>
      <c r="OOV867" s="1"/>
      <c r="OOW867" s="1"/>
      <c r="OOX867" s="1"/>
      <c r="OOY867" s="1"/>
      <c r="OOZ867" s="1"/>
      <c r="OPA867" s="1"/>
      <c r="OPB867" s="1"/>
      <c r="OPC867" s="1"/>
      <c r="OPD867" s="1"/>
      <c r="OPE867" s="1"/>
      <c r="OPF867" s="1"/>
      <c r="OPG867" s="1"/>
      <c r="OPH867" s="1"/>
      <c r="OPI867" s="1"/>
      <c r="OPJ867" s="1"/>
      <c r="OPK867" s="1"/>
      <c r="OPL867" s="1"/>
      <c r="OPM867" s="1"/>
      <c r="OPN867" s="1"/>
      <c r="OPO867" s="1"/>
      <c r="OPP867" s="1"/>
      <c r="OPQ867" s="1"/>
      <c r="OPR867" s="1"/>
      <c r="OPS867" s="1"/>
      <c r="OPT867" s="1"/>
      <c r="OPU867" s="1"/>
      <c r="OPV867" s="1"/>
      <c r="OPW867" s="1"/>
      <c r="OPX867" s="1"/>
      <c r="OPY867" s="1"/>
      <c r="OPZ867" s="1"/>
      <c r="OQA867" s="1"/>
      <c r="OQB867" s="1"/>
      <c r="OQC867" s="1"/>
      <c r="OQD867" s="1"/>
      <c r="OQE867" s="1"/>
      <c r="OQF867" s="1"/>
      <c r="OQG867" s="1"/>
      <c r="OQH867" s="1"/>
      <c r="OQI867" s="1"/>
      <c r="OQJ867" s="1"/>
      <c r="OQK867" s="1"/>
      <c r="OQL867" s="1"/>
      <c r="OQM867" s="1"/>
      <c r="OQN867" s="1"/>
      <c r="OQO867" s="1"/>
      <c r="OQP867" s="1"/>
      <c r="OQQ867" s="1"/>
      <c r="OQR867" s="1"/>
      <c r="OQS867" s="1"/>
      <c r="OQT867" s="1"/>
      <c r="OQU867" s="1"/>
      <c r="OQV867" s="1"/>
      <c r="OQW867" s="1"/>
      <c r="OQX867" s="1"/>
      <c r="OQY867" s="1"/>
      <c r="OQZ867" s="1"/>
      <c r="ORA867" s="1"/>
      <c r="ORB867" s="1"/>
      <c r="ORC867" s="1"/>
      <c r="ORD867" s="1"/>
      <c r="ORE867" s="1"/>
      <c r="ORF867" s="1"/>
      <c r="ORG867" s="1"/>
      <c r="ORH867" s="1"/>
      <c r="ORI867" s="1"/>
      <c r="ORJ867" s="1"/>
      <c r="ORK867" s="1"/>
      <c r="ORL867" s="1"/>
      <c r="ORM867" s="1"/>
      <c r="ORN867" s="1"/>
      <c r="ORO867" s="1"/>
      <c r="ORP867" s="1"/>
      <c r="ORQ867" s="1"/>
      <c r="ORR867" s="1"/>
      <c r="ORS867" s="1"/>
      <c r="ORT867" s="1"/>
      <c r="ORU867" s="1"/>
      <c r="ORV867" s="1"/>
      <c r="ORW867" s="1"/>
      <c r="ORX867" s="1"/>
      <c r="ORY867" s="1"/>
      <c r="ORZ867" s="1"/>
      <c r="OSA867" s="1"/>
      <c r="OSB867" s="1"/>
      <c r="OSC867" s="1"/>
      <c r="OSD867" s="1"/>
      <c r="OSE867" s="1"/>
      <c r="OSF867" s="1"/>
      <c r="OSG867" s="1"/>
      <c r="OSH867" s="1"/>
      <c r="OSI867" s="1"/>
      <c r="OSJ867" s="1"/>
      <c r="OSK867" s="1"/>
      <c r="OSL867" s="1"/>
      <c r="OSM867" s="1"/>
      <c r="OSN867" s="1"/>
      <c r="OSO867" s="1"/>
      <c r="OSP867" s="1"/>
      <c r="OSQ867" s="1"/>
      <c r="OSR867" s="1"/>
      <c r="OSS867" s="1"/>
      <c r="OST867" s="1"/>
      <c r="OSU867" s="1"/>
      <c r="OSV867" s="1"/>
      <c r="OSW867" s="1"/>
      <c r="OSX867" s="1"/>
      <c r="OSY867" s="1"/>
      <c r="OSZ867" s="1"/>
      <c r="OTA867" s="1"/>
      <c r="OTB867" s="1"/>
      <c r="OTC867" s="1"/>
      <c r="OTD867" s="1"/>
      <c r="OTE867" s="1"/>
      <c r="OTF867" s="1"/>
      <c r="OTG867" s="1"/>
      <c r="OTH867" s="1"/>
      <c r="OTI867" s="1"/>
      <c r="OTJ867" s="1"/>
      <c r="OTK867" s="1"/>
      <c r="OTL867" s="1"/>
      <c r="OTM867" s="1"/>
      <c r="OTN867" s="1"/>
      <c r="OTO867" s="1"/>
      <c r="OTP867" s="1"/>
      <c r="OTQ867" s="1"/>
      <c r="OTR867" s="1"/>
      <c r="OTS867" s="1"/>
      <c r="OTT867" s="1"/>
      <c r="OTU867" s="1"/>
      <c r="OTV867" s="1"/>
      <c r="OTW867" s="1"/>
      <c r="OTX867" s="1"/>
      <c r="OTY867" s="1"/>
      <c r="OTZ867" s="1"/>
      <c r="OUA867" s="1"/>
      <c r="OUB867" s="1"/>
      <c r="OUC867" s="1"/>
      <c r="OUD867" s="1"/>
      <c r="OUE867" s="1"/>
      <c r="OUF867" s="1"/>
      <c r="OUG867" s="1"/>
      <c r="OUH867" s="1"/>
      <c r="OUI867" s="1"/>
      <c r="OUJ867" s="1"/>
      <c r="OUK867" s="1"/>
      <c r="OUL867" s="1"/>
      <c r="OUM867" s="1"/>
      <c r="OUN867" s="1"/>
      <c r="OUO867" s="1"/>
      <c r="OUP867" s="1"/>
      <c r="OUQ867" s="1"/>
      <c r="OUR867" s="1"/>
      <c r="OUS867" s="1"/>
      <c r="OUT867" s="1"/>
      <c r="OUU867" s="1"/>
      <c r="OUV867" s="1"/>
      <c r="OUW867" s="1"/>
      <c r="OUX867" s="1"/>
      <c r="OUY867" s="1"/>
      <c r="OUZ867" s="1"/>
      <c r="OVA867" s="1"/>
      <c r="OVB867" s="1"/>
      <c r="OVC867" s="1"/>
      <c r="OVD867" s="1"/>
      <c r="OVE867" s="1"/>
      <c r="OVF867" s="1"/>
      <c r="OVG867" s="1"/>
      <c r="OVH867" s="1"/>
      <c r="OVI867" s="1"/>
      <c r="OVJ867" s="1"/>
      <c r="OVK867" s="1"/>
      <c r="OVL867" s="1"/>
      <c r="OVM867" s="1"/>
      <c r="OVN867" s="1"/>
      <c r="OVO867" s="1"/>
      <c r="OVP867" s="1"/>
      <c r="OVQ867" s="1"/>
      <c r="OVR867" s="1"/>
      <c r="OVS867" s="1"/>
      <c r="OVT867" s="1"/>
      <c r="OVU867" s="1"/>
      <c r="OVV867" s="1"/>
      <c r="OVW867" s="1"/>
      <c r="OVX867" s="1"/>
      <c r="OVY867" s="1"/>
      <c r="OVZ867" s="1"/>
      <c r="OWA867" s="1"/>
      <c r="OWB867" s="1"/>
      <c r="OWC867" s="1"/>
      <c r="OWD867" s="1"/>
      <c r="OWE867" s="1"/>
      <c r="OWF867" s="1"/>
      <c r="OWG867" s="1"/>
      <c r="OWH867" s="1"/>
      <c r="OWI867" s="1"/>
      <c r="OWJ867" s="1"/>
      <c r="OWK867" s="1"/>
      <c r="OWL867" s="1"/>
      <c r="OWM867" s="1"/>
      <c r="OWN867" s="1"/>
      <c r="OWO867" s="1"/>
      <c r="OWP867" s="1"/>
      <c r="OWQ867" s="1"/>
      <c r="OWR867" s="1"/>
      <c r="OWS867" s="1"/>
      <c r="OWT867" s="1"/>
      <c r="OWU867" s="1"/>
      <c r="OWV867" s="1"/>
      <c r="OWW867" s="1"/>
      <c r="OWX867" s="1"/>
      <c r="OWY867" s="1"/>
      <c r="OWZ867" s="1"/>
      <c r="OXA867" s="1"/>
      <c r="OXB867" s="1"/>
      <c r="OXC867" s="1"/>
      <c r="OXD867" s="1"/>
      <c r="OXE867" s="1"/>
      <c r="OXF867" s="1"/>
      <c r="OXG867" s="1"/>
      <c r="OXH867" s="1"/>
      <c r="OXI867" s="1"/>
      <c r="OXJ867" s="1"/>
      <c r="OXK867" s="1"/>
      <c r="OXL867" s="1"/>
      <c r="OXM867" s="1"/>
      <c r="OXN867" s="1"/>
      <c r="OXO867" s="1"/>
      <c r="OXP867" s="1"/>
      <c r="OXQ867" s="1"/>
      <c r="OXR867" s="1"/>
      <c r="OXS867" s="1"/>
      <c r="OXT867" s="1"/>
      <c r="OXU867" s="1"/>
      <c r="OXV867" s="1"/>
      <c r="OXW867" s="1"/>
      <c r="OXX867" s="1"/>
      <c r="OXY867" s="1"/>
      <c r="OXZ867" s="1"/>
      <c r="OYA867" s="1"/>
      <c r="OYB867" s="1"/>
      <c r="OYC867" s="1"/>
      <c r="OYD867" s="1"/>
      <c r="OYE867" s="1"/>
      <c r="OYF867" s="1"/>
      <c r="OYG867" s="1"/>
      <c r="OYH867" s="1"/>
      <c r="OYI867" s="1"/>
      <c r="OYJ867" s="1"/>
      <c r="OYK867" s="1"/>
      <c r="OYL867" s="1"/>
      <c r="OYM867" s="1"/>
      <c r="OYN867" s="1"/>
      <c r="OYO867" s="1"/>
      <c r="OYP867" s="1"/>
      <c r="OYQ867" s="1"/>
      <c r="OYR867" s="1"/>
      <c r="OYS867" s="1"/>
      <c r="OYT867" s="1"/>
      <c r="OYU867" s="1"/>
      <c r="OYV867" s="1"/>
      <c r="OYW867" s="1"/>
      <c r="OYX867" s="1"/>
      <c r="OYY867" s="1"/>
      <c r="OYZ867" s="1"/>
      <c r="OZA867" s="1"/>
      <c r="OZB867" s="1"/>
      <c r="OZC867" s="1"/>
      <c r="OZD867" s="1"/>
      <c r="OZE867" s="1"/>
      <c r="OZF867" s="1"/>
      <c r="OZG867" s="1"/>
      <c r="OZH867" s="1"/>
      <c r="OZI867" s="1"/>
      <c r="OZJ867" s="1"/>
      <c r="OZK867" s="1"/>
      <c r="OZL867" s="1"/>
      <c r="OZM867" s="1"/>
      <c r="OZN867" s="1"/>
      <c r="OZO867" s="1"/>
      <c r="OZP867" s="1"/>
      <c r="OZQ867" s="1"/>
      <c r="OZR867" s="1"/>
      <c r="OZS867" s="1"/>
      <c r="OZT867" s="1"/>
      <c r="OZU867" s="1"/>
      <c r="OZV867" s="1"/>
      <c r="OZW867" s="1"/>
      <c r="OZX867" s="1"/>
      <c r="OZY867" s="1"/>
      <c r="OZZ867" s="1"/>
      <c r="PAA867" s="1"/>
      <c r="PAB867" s="1"/>
      <c r="PAC867" s="1"/>
      <c r="PAD867" s="1"/>
      <c r="PAE867" s="1"/>
      <c r="PAF867" s="1"/>
      <c r="PAG867" s="1"/>
      <c r="PAH867" s="1"/>
      <c r="PAI867" s="1"/>
      <c r="PAJ867" s="1"/>
      <c r="PAK867" s="1"/>
      <c r="PAL867" s="1"/>
      <c r="PAM867" s="1"/>
      <c r="PAN867" s="1"/>
      <c r="PAO867" s="1"/>
      <c r="PAP867" s="1"/>
      <c r="PAQ867" s="1"/>
      <c r="PAR867" s="1"/>
      <c r="PAS867" s="1"/>
      <c r="PAT867" s="1"/>
      <c r="PAU867" s="1"/>
      <c r="PAV867" s="1"/>
      <c r="PAW867" s="1"/>
      <c r="PAX867" s="1"/>
      <c r="PAY867" s="1"/>
      <c r="PAZ867" s="1"/>
      <c r="PBA867" s="1"/>
      <c r="PBB867" s="1"/>
      <c r="PBC867" s="1"/>
      <c r="PBD867" s="1"/>
      <c r="PBE867" s="1"/>
      <c r="PBF867" s="1"/>
      <c r="PBG867" s="1"/>
      <c r="PBH867" s="1"/>
      <c r="PBI867" s="1"/>
      <c r="PBJ867" s="1"/>
      <c r="PBK867" s="1"/>
      <c r="PBL867" s="1"/>
      <c r="PBM867" s="1"/>
      <c r="PBN867" s="1"/>
      <c r="PBO867" s="1"/>
      <c r="PBP867" s="1"/>
      <c r="PBQ867" s="1"/>
      <c r="PBR867" s="1"/>
      <c r="PBS867" s="1"/>
      <c r="PBT867" s="1"/>
      <c r="PBU867" s="1"/>
      <c r="PBV867" s="1"/>
      <c r="PBW867" s="1"/>
      <c r="PBX867" s="1"/>
      <c r="PBY867" s="1"/>
      <c r="PBZ867" s="1"/>
      <c r="PCA867" s="1"/>
      <c r="PCB867" s="1"/>
      <c r="PCC867" s="1"/>
      <c r="PCD867" s="1"/>
      <c r="PCE867" s="1"/>
      <c r="PCF867" s="1"/>
      <c r="PCG867" s="1"/>
      <c r="PCH867" s="1"/>
      <c r="PCI867" s="1"/>
      <c r="PCJ867" s="1"/>
      <c r="PCK867" s="1"/>
      <c r="PCL867" s="1"/>
      <c r="PCM867" s="1"/>
      <c r="PCN867" s="1"/>
      <c r="PCO867" s="1"/>
      <c r="PCP867" s="1"/>
      <c r="PCQ867" s="1"/>
      <c r="PCR867" s="1"/>
      <c r="PCS867" s="1"/>
      <c r="PCT867" s="1"/>
      <c r="PCU867" s="1"/>
      <c r="PCV867" s="1"/>
      <c r="PCW867" s="1"/>
      <c r="PCX867" s="1"/>
      <c r="PCY867" s="1"/>
      <c r="PCZ867" s="1"/>
      <c r="PDA867" s="1"/>
      <c r="PDB867" s="1"/>
      <c r="PDC867" s="1"/>
      <c r="PDD867" s="1"/>
      <c r="PDE867" s="1"/>
      <c r="PDF867" s="1"/>
      <c r="PDG867" s="1"/>
      <c r="PDH867" s="1"/>
      <c r="PDI867" s="1"/>
      <c r="PDJ867" s="1"/>
      <c r="PDK867" s="1"/>
      <c r="PDL867" s="1"/>
      <c r="PDM867" s="1"/>
      <c r="PDN867" s="1"/>
      <c r="PDO867" s="1"/>
      <c r="PDP867" s="1"/>
      <c r="PDQ867" s="1"/>
      <c r="PDR867" s="1"/>
      <c r="PDS867" s="1"/>
      <c r="PDT867" s="1"/>
      <c r="PDU867" s="1"/>
      <c r="PDV867" s="1"/>
      <c r="PDW867" s="1"/>
      <c r="PDX867" s="1"/>
      <c r="PDY867" s="1"/>
      <c r="PDZ867" s="1"/>
      <c r="PEA867" s="1"/>
      <c r="PEB867" s="1"/>
      <c r="PEC867" s="1"/>
      <c r="PED867" s="1"/>
      <c r="PEE867" s="1"/>
      <c r="PEF867" s="1"/>
      <c r="PEG867" s="1"/>
      <c r="PEH867" s="1"/>
      <c r="PEI867" s="1"/>
      <c r="PEJ867" s="1"/>
      <c r="PEK867" s="1"/>
      <c r="PEL867" s="1"/>
      <c r="PEM867" s="1"/>
      <c r="PEN867" s="1"/>
      <c r="PEO867" s="1"/>
      <c r="PEP867" s="1"/>
      <c r="PEQ867" s="1"/>
      <c r="PER867" s="1"/>
      <c r="PES867" s="1"/>
      <c r="PET867" s="1"/>
      <c r="PEU867" s="1"/>
      <c r="PEV867" s="1"/>
      <c r="PEW867" s="1"/>
      <c r="PEX867" s="1"/>
      <c r="PEY867" s="1"/>
      <c r="PEZ867" s="1"/>
      <c r="PFA867" s="1"/>
      <c r="PFB867" s="1"/>
      <c r="PFC867" s="1"/>
      <c r="PFD867" s="1"/>
      <c r="PFE867" s="1"/>
      <c r="PFF867" s="1"/>
      <c r="PFG867" s="1"/>
      <c r="PFH867" s="1"/>
      <c r="PFI867" s="1"/>
      <c r="PFJ867" s="1"/>
      <c r="PFK867" s="1"/>
      <c r="PFL867" s="1"/>
      <c r="PFM867" s="1"/>
      <c r="PFN867" s="1"/>
      <c r="PFO867" s="1"/>
      <c r="PFP867" s="1"/>
      <c r="PFQ867" s="1"/>
      <c r="PFR867" s="1"/>
      <c r="PFS867" s="1"/>
      <c r="PFT867" s="1"/>
      <c r="PFU867" s="1"/>
      <c r="PFV867" s="1"/>
      <c r="PFW867" s="1"/>
      <c r="PFX867" s="1"/>
      <c r="PFY867" s="1"/>
      <c r="PFZ867" s="1"/>
      <c r="PGA867" s="1"/>
      <c r="PGB867" s="1"/>
      <c r="PGC867" s="1"/>
      <c r="PGD867" s="1"/>
      <c r="PGE867" s="1"/>
      <c r="PGF867" s="1"/>
      <c r="PGG867" s="1"/>
      <c r="PGH867" s="1"/>
      <c r="PGI867" s="1"/>
      <c r="PGJ867" s="1"/>
      <c r="PGK867" s="1"/>
      <c r="PGL867" s="1"/>
      <c r="PGM867" s="1"/>
      <c r="PGN867" s="1"/>
      <c r="PGO867" s="1"/>
      <c r="PGP867" s="1"/>
      <c r="PGQ867" s="1"/>
      <c r="PGR867" s="1"/>
      <c r="PGS867" s="1"/>
      <c r="PGT867" s="1"/>
      <c r="PGU867" s="1"/>
      <c r="PGV867" s="1"/>
      <c r="PGW867" s="1"/>
      <c r="PGX867" s="1"/>
      <c r="PGY867" s="1"/>
      <c r="PGZ867" s="1"/>
      <c r="PHA867" s="1"/>
      <c r="PHB867" s="1"/>
      <c r="PHC867" s="1"/>
      <c r="PHD867" s="1"/>
      <c r="PHE867" s="1"/>
      <c r="PHF867" s="1"/>
      <c r="PHG867" s="1"/>
      <c r="PHH867" s="1"/>
      <c r="PHI867" s="1"/>
      <c r="PHJ867" s="1"/>
      <c r="PHK867" s="1"/>
      <c r="PHL867" s="1"/>
      <c r="PHM867" s="1"/>
      <c r="PHN867" s="1"/>
      <c r="PHO867" s="1"/>
      <c r="PHP867" s="1"/>
      <c r="PHQ867" s="1"/>
      <c r="PHR867" s="1"/>
      <c r="PHS867" s="1"/>
      <c r="PHT867" s="1"/>
      <c r="PHU867" s="1"/>
      <c r="PHV867" s="1"/>
      <c r="PHW867" s="1"/>
      <c r="PHX867" s="1"/>
      <c r="PHY867" s="1"/>
      <c r="PHZ867" s="1"/>
      <c r="PIA867" s="1"/>
      <c r="PIB867" s="1"/>
      <c r="PIC867" s="1"/>
      <c r="PID867" s="1"/>
      <c r="PIE867" s="1"/>
      <c r="PIF867" s="1"/>
      <c r="PIG867" s="1"/>
      <c r="PIH867" s="1"/>
      <c r="PII867" s="1"/>
      <c r="PIJ867" s="1"/>
      <c r="PIK867" s="1"/>
      <c r="PIL867" s="1"/>
      <c r="PIM867" s="1"/>
      <c r="PIN867" s="1"/>
      <c r="PIO867" s="1"/>
      <c r="PIP867" s="1"/>
      <c r="PIQ867" s="1"/>
      <c r="PIR867" s="1"/>
      <c r="PIS867" s="1"/>
      <c r="PIT867" s="1"/>
      <c r="PIU867" s="1"/>
      <c r="PIV867" s="1"/>
      <c r="PIW867" s="1"/>
      <c r="PIX867" s="1"/>
      <c r="PIY867" s="1"/>
      <c r="PIZ867" s="1"/>
      <c r="PJA867" s="1"/>
      <c r="PJB867" s="1"/>
      <c r="PJC867" s="1"/>
      <c r="PJD867" s="1"/>
      <c r="PJE867" s="1"/>
      <c r="PJF867" s="1"/>
      <c r="PJG867" s="1"/>
      <c r="PJH867" s="1"/>
      <c r="PJI867" s="1"/>
      <c r="PJJ867" s="1"/>
      <c r="PJK867" s="1"/>
      <c r="PJL867" s="1"/>
      <c r="PJM867" s="1"/>
      <c r="PJN867" s="1"/>
      <c r="PJO867" s="1"/>
      <c r="PJP867" s="1"/>
      <c r="PJQ867" s="1"/>
      <c r="PJR867" s="1"/>
      <c r="PJS867" s="1"/>
      <c r="PJT867" s="1"/>
      <c r="PJU867" s="1"/>
      <c r="PJV867" s="1"/>
      <c r="PJW867" s="1"/>
      <c r="PJX867" s="1"/>
      <c r="PJY867" s="1"/>
      <c r="PJZ867" s="1"/>
      <c r="PKA867" s="1"/>
      <c r="PKB867" s="1"/>
      <c r="PKC867" s="1"/>
      <c r="PKD867" s="1"/>
      <c r="PKE867" s="1"/>
      <c r="PKF867" s="1"/>
      <c r="PKG867" s="1"/>
      <c r="PKH867" s="1"/>
      <c r="PKI867" s="1"/>
      <c r="PKJ867" s="1"/>
      <c r="PKK867" s="1"/>
      <c r="PKL867" s="1"/>
      <c r="PKM867" s="1"/>
      <c r="PKN867" s="1"/>
      <c r="PKO867" s="1"/>
      <c r="PKP867" s="1"/>
      <c r="PKQ867" s="1"/>
      <c r="PKR867" s="1"/>
      <c r="PKS867" s="1"/>
      <c r="PKT867" s="1"/>
      <c r="PKU867" s="1"/>
      <c r="PKV867" s="1"/>
      <c r="PKW867" s="1"/>
      <c r="PKX867" s="1"/>
      <c r="PKY867" s="1"/>
      <c r="PKZ867" s="1"/>
      <c r="PLA867" s="1"/>
      <c r="PLB867" s="1"/>
      <c r="PLC867" s="1"/>
      <c r="PLD867" s="1"/>
      <c r="PLE867" s="1"/>
      <c r="PLF867" s="1"/>
      <c r="PLG867" s="1"/>
      <c r="PLH867" s="1"/>
      <c r="PLI867" s="1"/>
      <c r="PLJ867" s="1"/>
      <c r="PLK867" s="1"/>
      <c r="PLL867" s="1"/>
      <c r="PLM867" s="1"/>
      <c r="PLN867" s="1"/>
      <c r="PLO867" s="1"/>
      <c r="PLP867" s="1"/>
      <c r="PLQ867" s="1"/>
      <c r="PLR867" s="1"/>
      <c r="PLS867" s="1"/>
      <c r="PLT867" s="1"/>
      <c r="PLU867" s="1"/>
      <c r="PLV867" s="1"/>
      <c r="PLW867" s="1"/>
      <c r="PLX867" s="1"/>
      <c r="PLY867" s="1"/>
      <c r="PLZ867" s="1"/>
      <c r="PMA867" s="1"/>
      <c r="PMB867" s="1"/>
      <c r="PMC867" s="1"/>
      <c r="PMD867" s="1"/>
      <c r="PME867" s="1"/>
      <c r="PMF867" s="1"/>
      <c r="PMG867" s="1"/>
      <c r="PMH867" s="1"/>
      <c r="PMI867" s="1"/>
      <c r="PMJ867" s="1"/>
      <c r="PMK867" s="1"/>
      <c r="PML867" s="1"/>
      <c r="PMM867" s="1"/>
      <c r="PMN867" s="1"/>
      <c r="PMO867" s="1"/>
      <c r="PMP867" s="1"/>
      <c r="PMQ867" s="1"/>
      <c r="PMR867" s="1"/>
      <c r="PMS867" s="1"/>
      <c r="PMT867" s="1"/>
      <c r="PMU867" s="1"/>
      <c r="PMV867" s="1"/>
      <c r="PMW867" s="1"/>
      <c r="PMX867" s="1"/>
      <c r="PMY867" s="1"/>
      <c r="PMZ867" s="1"/>
      <c r="PNA867" s="1"/>
      <c r="PNB867" s="1"/>
      <c r="PNC867" s="1"/>
      <c r="PND867" s="1"/>
      <c r="PNE867" s="1"/>
      <c r="PNF867" s="1"/>
      <c r="PNG867" s="1"/>
      <c r="PNH867" s="1"/>
      <c r="PNI867" s="1"/>
      <c r="PNJ867" s="1"/>
      <c r="PNK867" s="1"/>
      <c r="PNL867" s="1"/>
      <c r="PNM867" s="1"/>
      <c r="PNN867" s="1"/>
      <c r="PNO867" s="1"/>
      <c r="PNP867" s="1"/>
      <c r="PNQ867" s="1"/>
      <c r="PNR867" s="1"/>
      <c r="PNS867" s="1"/>
      <c r="PNT867" s="1"/>
      <c r="PNU867" s="1"/>
      <c r="PNV867" s="1"/>
      <c r="PNW867" s="1"/>
      <c r="PNX867" s="1"/>
      <c r="PNY867" s="1"/>
      <c r="PNZ867" s="1"/>
      <c r="POA867" s="1"/>
      <c r="POB867" s="1"/>
      <c r="POC867" s="1"/>
      <c r="POD867" s="1"/>
      <c r="POE867" s="1"/>
      <c r="POF867" s="1"/>
      <c r="POG867" s="1"/>
      <c r="POH867" s="1"/>
      <c r="POI867" s="1"/>
      <c r="POJ867" s="1"/>
      <c r="POK867" s="1"/>
      <c r="POL867" s="1"/>
      <c r="POM867" s="1"/>
      <c r="PON867" s="1"/>
      <c r="POO867" s="1"/>
      <c r="POP867" s="1"/>
      <c r="POQ867" s="1"/>
      <c r="POR867" s="1"/>
      <c r="POS867" s="1"/>
      <c r="POT867" s="1"/>
      <c r="POU867" s="1"/>
      <c r="POV867" s="1"/>
      <c r="POW867" s="1"/>
      <c r="POX867" s="1"/>
      <c r="POY867" s="1"/>
      <c r="POZ867" s="1"/>
      <c r="PPA867" s="1"/>
      <c r="PPB867" s="1"/>
      <c r="PPC867" s="1"/>
      <c r="PPD867" s="1"/>
      <c r="PPE867" s="1"/>
      <c r="PPF867" s="1"/>
      <c r="PPG867" s="1"/>
      <c r="PPH867" s="1"/>
      <c r="PPI867" s="1"/>
      <c r="PPJ867" s="1"/>
      <c r="PPK867" s="1"/>
      <c r="PPL867" s="1"/>
      <c r="PPM867" s="1"/>
      <c r="PPN867" s="1"/>
      <c r="PPO867" s="1"/>
      <c r="PPP867" s="1"/>
      <c r="PPQ867" s="1"/>
      <c r="PPR867" s="1"/>
      <c r="PPS867" s="1"/>
      <c r="PPT867" s="1"/>
      <c r="PPU867" s="1"/>
      <c r="PPV867" s="1"/>
      <c r="PPW867" s="1"/>
      <c r="PPX867" s="1"/>
      <c r="PPY867" s="1"/>
      <c r="PPZ867" s="1"/>
      <c r="PQA867" s="1"/>
      <c r="PQB867" s="1"/>
      <c r="PQC867" s="1"/>
      <c r="PQD867" s="1"/>
      <c r="PQE867" s="1"/>
      <c r="PQF867" s="1"/>
      <c r="PQG867" s="1"/>
      <c r="PQH867" s="1"/>
      <c r="PQI867" s="1"/>
      <c r="PQJ867" s="1"/>
      <c r="PQK867" s="1"/>
      <c r="PQL867" s="1"/>
      <c r="PQM867" s="1"/>
      <c r="PQN867" s="1"/>
      <c r="PQO867" s="1"/>
      <c r="PQP867" s="1"/>
      <c r="PQQ867" s="1"/>
      <c r="PQR867" s="1"/>
      <c r="PQS867" s="1"/>
      <c r="PQT867" s="1"/>
      <c r="PQU867" s="1"/>
      <c r="PQV867" s="1"/>
      <c r="PQW867" s="1"/>
      <c r="PQX867" s="1"/>
      <c r="PQY867" s="1"/>
      <c r="PQZ867" s="1"/>
      <c r="PRA867" s="1"/>
      <c r="PRB867" s="1"/>
      <c r="PRC867" s="1"/>
      <c r="PRD867" s="1"/>
      <c r="PRE867" s="1"/>
      <c r="PRF867" s="1"/>
      <c r="PRG867" s="1"/>
      <c r="PRH867" s="1"/>
      <c r="PRI867" s="1"/>
      <c r="PRJ867" s="1"/>
      <c r="PRK867" s="1"/>
      <c r="PRL867" s="1"/>
      <c r="PRM867" s="1"/>
      <c r="PRN867" s="1"/>
      <c r="PRO867" s="1"/>
      <c r="PRP867" s="1"/>
      <c r="PRQ867" s="1"/>
      <c r="PRR867" s="1"/>
      <c r="PRS867" s="1"/>
      <c r="PRT867" s="1"/>
      <c r="PRU867" s="1"/>
      <c r="PRV867" s="1"/>
      <c r="PRW867" s="1"/>
      <c r="PRX867" s="1"/>
      <c r="PRY867" s="1"/>
      <c r="PRZ867" s="1"/>
      <c r="PSA867" s="1"/>
      <c r="PSB867" s="1"/>
      <c r="PSC867" s="1"/>
      <c r="PSD867" s="1"/>
      <c r="PSE867" s="1"/>
      <c r="PSF867" s="1"/>
      <c r="PSG867" s="1"/>
      <c r="PSH867" s="1"/>
      <c r="PSI867" s="1"/>
      <c r="PSJ867" s="1"/>
      <c r="PSK867" s="1"/>
      <c r="PSL867" s="1"/>
      <c r="PSM867" s="1"/>
      <c r="PSN867" s="1"/>
      <c r="PSO867" s="1"/>
      <c r="PSP867" s="1"/>
      <c r="PSQ867" s="1"/>
      <c r="PSR867" s="1"/>
      <c r="PSS867" s="1"/>
      <c r="PST867" s="1"/>
      <c r="PSU867" s="1"/>
      <c r="PSV867" s="1"/>
      <c r="PSW867" s="1"/>
      <c r="PSX867" s="1"/>
      <c r="PSY867" s="1"/>
      <c r="PSZ867" s="1"/>
      <c r="PTA867" s="1"/>
      <c r="PTB867" s="1"/>
      <c r="PTC867" s="1"/>
      <c r="PTD867" s="1"/>
      <c r="PTE867" s="1"/>
      <c r="PTF867" s="1"/>
      <c r="PTG867" s="1"/>
      <c r="PTH867" s="1"/>
      <c r="PTI867" s="1"/>
      <c r="PTJ867" s="1"/>
      <c r="PTK867" s="1"/>
      <c r="PTL867" s="1"/>
      <c r="PTM867" s="1"/>
      <c r="PTN867" s="1"/>
      <c r="PTO867" s="1"/>
      <c r="PTP867" s="1"/>
      <c r="PTQ867" s="1"/>
      <c r="PTR867" s="1"/>
      <c r="PTS867" s="1"/>
      <c r="PTT867" s="1"/>
      <c r="PTU867" s="1"/>
      <c r="PTV867" s="1"/>
      <c r="PTW867" s="1"/>
      <c r="PTX867" s="1"/>
      <c r="PTY867" s="1"/>
      <c r="PTZ867" s="1"/>
      <c r="PUA867" s="1"/>
      <c r="PUB867" s="1"/>
      <c r="PUC867" s="1"/>
      <c r="PUD867" s="1"/>
      <c r="PUE867" s="1"/>
      <c r="PUF867" s="1"/>
      <c r="PUG867" s="1"/>
      <c r="PUH867" s="1"/>
      <c r="PUI867" s="1"/>
      <c r="PUJ867" s="1"/>
      <c r="PUK867" s="1"/>
      <c r="PUL867" s="1"/>
      <c r="PUM867" s="1"/>
      <c r="PUN867" s="1"/>
      <c r="PUO867" s="1"/>
      <c r="PUP867" s="1"/>
      <c r="PUQ867" s="1"/>
      <c r="PUR867" s="1"/>
      <c r="PUS867" s="1"/>
      <c r="PUT867" s="1"/>
      <c r="PUU867" s="1"/>
      <c r="PUV867" s="1"/>
      <c r="PUW867" s="1"/>
      <c r="PUX867" s="1"/>
      <c r="PUY867" s="1"/>
      <c r="PUZ867" s="1"/>
      <c r="PVA867" s="1"/>
      <c r="PVB867" s="1"/>
      <c r="PVC867" s="1"/>
      <c r="PVD867" s="1"/>
      <c r="PVE867" s="1"/>
      <c r="PVF867" s="1"/>
      <c r="PVG867" s="1"/>
      <c r="PVH867" s="1"/>
      <c r="PVI867" s="1"/>
      <c r="PVJ867" s="1"/>
      <c r="PVK867" s="1"/>
      <c r="PVL867" s="1"/>
      <c r="PVM867" s="1"/>
      <c r="PVN867" s="1"/>
      <c r="PVO867" s="1"/>
      <c r="PVP867" s="1"/>
      <c r="PVQ867" s="1"/>
      <c r="PVR867" s="1"/>
      <c r="PVS867" s="1"/>
      <c r="PVT867" s="1"/>
      <c r="PVU867" s="1"/>
      <c r="PVV867" s="1"/>
      <c r="PVW867" s="1"/>
      <c r="PVX867" s="1"/>
      <c r="PVY867" s="1"/>
      <c r="PVZ867" s="1"/>
      <c r="PWA867" s="1"/>
      <c r="PWB867" s="1"/>
      <c r="PWC867" s="1"/>
      <c r="PWD867" s="1"/>
      <c r="PWE867" s="1"/>
      <c r="PWF867" s="1"/>
      <c r="PWG867" s="1"/>
      <c r="PWH867" s="1"/>
      <c r="PWI867" s="1"/>
      <c r="PWJ867" s="1"/>
      <c r="PWK867" s="1"/>
      <c r="PWL867" s="1"/>
      <c r="PWM867" s="1"/>
      <c r="PWN867" s="1"/>
      <c r="PWO867" s="1"/>
      <c r="PWP867" s="1"/>
      <c r="PWQ867" s="1"/>
      <c r="PWR867" s="1"/>
      <c r="PWS867" s="1"/>
      <c r="PWT867" s="1"/>
      <c r="PWU867" s="1"/>
      <c r="PWV867" s="1"/>
      <c r="PWW867" s="1"/>
      <c r="PWX867" s="1"/>
      <c r="PWY867" s="1"/>
      <c r="PWZ867" s="1"/>
      <c r="PXA867" s="1"/>
      <c r="PXB867" s="1"/>
      <c r="PXC867" s="1"/>
      <c r="PXD867" s="1"/>
      <c r="PXE867" s="1"/>
      <c r="PXF867" s="1"/>
      <c r="PXG867" s="1"/>
      <c r="PXH867" s="1"/>
      <c r="PXI867" s="1"/>
      <c r="PXJ867" s="1"/>
      <c r="PXK867" s="1"/>
      <c r="PXL867" s="1"/>
      <c r="PXM867" s="1"/>
      <c r="PXN867" s="1"/>
      <c r="PXO867" s="1"/>
      <c r="PXP867" s="1"/>
      <c r="PXQ867" s="1"/>
      <c r="PXR867" s="1"/>
      <c r="PXS867" s="1"/>
      <c r="PXT867" s="1"/>
      <c r="PXU867" s="1"/>
      <c r="PXV867" s="1"/>
      <c r="PXW867" s="1"/>
      <c r="PXX867" s="1"/>
      <c r="PXY867" s="1"/>
      <c r="PXZ867" s="1"/>
      <c r="PYA867" s="1"/>
      <c r="PYB867" s="1"/>
      <c r="PYC867" s="1"/>
      <c r="PYD867" s="1"/>
      <c r="PYE867" s="1"/>
      <c r="PYF867" s="1"/>
      <c r="PYG867" s="1"/>
      <c r="PYH867" s="1"/>
      <c r="PYI867" s="1"/>
      <c r="PYJ867" s="1"/>
      <c r="PYK867" s="1"/>
      <c r="PYL867" s="1"/>
      <c r="PYM867" s="1"/>
      <c r="PYN867" s="1"/>
      <c r="PYO867" s="1"/>
      <c r="PYP867" s="1"/>
      <c r="PYQ867" s="1"/>
      <c r="PYR867" s="1"/>
      <c r="PYS867" s="1"/>
      <c r="PYT867" s="1"/>
      <c r="PYU867" s="1"/>
      <c r="PYV867" s="1"/>
      <c r="PYW867" s="1"/>
      <c r="PYX867" s="1"/>
      <c r="PYY867" s="1"/>
      <c r="PYZ867" s="1"/>
      <c r="PZA867" s="1"/>
      <c r="PZB867" s="1"/>
      <c r="PZC867" s="1"/>
      <c r="PZD867" s="1"/>
      <c r="PZE867" s="1"/>
      <c r="PZF867" s="1"/>
      <c r="PZG867" s="1"/>
      <c r="PZH867" s="1"/>
      <c r="PZI867" s="1"/>
      <c r="PZJ867" s="1"/>
      <c r="PZK867" s="1"/>
      <c r="PZL867" s="1"/>
      <c r="PZM867" s="1"/>
      <c r="PZN867" s="1"/>
      <c r="PZO867" s="1"/>
      <c r="PZP867" s="1"/>
      <c r="PZQ867" s="1"/>
      <c r="PZR867" s="1"/>
      <c r="PZS867" s="1"/>
      <c r="PZT867" s="1"/>
      <c r="PZU867" s="1"/>
      <c r="PZV867" s="1"/>
      <c r="PZW867" s="1"/>
      <c r="PZX867" s="1"/>
      <c r="PZY867" s="1"/>
      <c r="PZZ867" s="1"/>
      <c r="QAA867" s="1"/>
      <c r="QAB867" s="1"/>
      <c r="QAC867" s="1"/>
      <c r="QAD867" s="1"/>
      <c r="QAE867" s="1"/>
      <c r="QAF867" s="1"/>
      <c r="QAG867" s="1"/>
      <c r="QAH867" s="1"/>
      <c r="QAI867" s="1"/>
      <c r="QAJ867" s="1"/>
      <c r="QAK867" s="1"/>
      <c r="QAL867" s="1"/>
      <c r="QAM867" s="1"/>
      <c r="QAN867" s="1"/>
      <c r="QAO867" s="1"/>
      <c r="QAP867" s="1"/>
      <c r="QAQ867" s="1"/>
      <c r="QAR867" s="1"/>
      <c r="QAS867" s="1"/>
      <c r="QAT867" s="1"/>
      <c r="QAU867" s="1"/>
      <c r="QAV867" s="1"/>
      <c r="QAW867" s="1"/>
      <c r="QAX867" s="1"/>
      <c r="QAY867" s="1"/>
      <c r="QAZ867" s="1"/>
      <c r="QBA867" s="1"/>
      <c r="QBB867" s="1"/>
      <c r="QBC867" s="1"/>
      <c r="QBD867" s="1"/>
      <c r="QBE867" s="1"/>
      <c r="QBF867" s="1"/>
      <c r="QBG867" s="1"/>
      <c r="QBH867" s="1"/>
      <c r="QBI867" s="1"/>
      <c r="QBJ867" s="1"/>
      <c r="QBK867" s="1"/>
      <c r="QBL867" s="1"/>
      <c r="QBM867" s="1"/>
      <c r="QBN867" s="1"/>
      <c r="QBO867" s="1"/>
      <c r="QBP867" s="1"/>
      <c r="QBQ867" s="1"/>
      <c r="QBR867" s="1"/>
      <c r="QBS867" s="1"/>
      <c r="QBT867" s="1"/>
      <c r="QBU867" s="1"/>
      <c r="QBV867" s="1"/>
      <c r="QBW867" s="1"/>
      <c r="QBX867" s="1"/>
      <c r="QBY867" s="1"/>
      <c r="QBZ867" s="1"/>
      <c r="QCA867" s="1"/>
      <c r="QCB867" s="1"/>
      <c r="QCC867" s="1"/>
      <c r="QCD867" s="1"/>
      <c r="QCE867" s="1"/>
      <c r="QCF867" s="1"/>
      <c r="QCG867" s="1"/>
      <c r="QCH867" s="1"/>
      <c r="QCI867" s="1"/>
      <c r="QCJ867" s="1"/>
      <c r="QCK867" s="1"/>
      <c r="QCL867" s="1"/>
      <c r="QCM867" s="1"/>
      <c r="QCN867" s="1"/>
      <c r="QCO867" s="1"/>
      <c r="QCP867" s="1"/>
      <c r="QCQ867" s="1"/>
      <c r="QCR867" s="1"/>
      <c r="QCS867" s="1"/>
      <c r="QCT867" s="1"/>
      <c r="QCU867" s="1"/>
      <c r="QCV867" s="1"/>
      <c r="QCW867" s="1"/>
      <c r="QCX867" s="1"/>
      <c r="QCY867" s="1"/>
      <c r="QCZ867" s="1"/>
      <c r="QDA867" s="1"/>
      <c r="QDB867" s="1"/>
      <c r="QDC867" s="1"/>
      <c r="QDD867" s="1"/>
      <c r="QDE867" s="1"/>
      <c r="QDF867" s="1"/>
      <c r="QDG867" s="1"/>
      <c r="QDH867" s="1"/>
      <c r="QDI867" s="1"/>
      <c r="QDJ867" s="1"/>
      <c r="QDK867" s="1"/>
      <c r="QDL867" s="1"/>
      <c r="QDM867" s="1"/>
      <c r="QDN867" s="1"/>
      <c r="QDO867" s="1"/>
      <c r="QDP867" s="1"/>
      <c r="QDQ867" s="1"/>
      <c r="QDR867" s="1"/>
      <c r="QDS867" s="1"/>
      <c r="QDT867" s="1"/>
      <c r="QDU867" s="1"/>
      <c r="QDV867" s="1"/>
      <c r="QDW867" s="1"/>
      <c r="QDX867" s="1"/>
      <c r="QDY867" s="1"/>
      <c r="QDZ867" s="1"/>
      <c r="QEA867" s="1"/>
      <c r="QEB867" s="1"/>
      <c r="QEC867" s="1"/>
      <c r="QED867" s="1"/>
      <c r="QEE867" s="1"/>
      <c r="QEF867" s="1"/>
      <c r="QEG867" s="1"/>
      <c r="QEH867" s="1"/>
      <c r="QEI867" s="1"/>
      <c r="QEJ867" s="1"/>
      <c r="QEK867" s="1"/>
      <c r="QEL867" s="1"/>
      <c r="QEM867" s="1"/>
      <c r="QEN867" s="1"/>
      <c r="QEO867" s="1"/>
      <c r="QEP867" s="1"/>
      <c r="QEQ867" s="1"/>
      <c r="QER867" s="1"/>
      <c r="QES867" s="1"/>
      <c r="QET867" s="1"/>
      <c r="QEU867" s="1"/>
      <c r="QEV867" s="1"/>
      <c r="QEW867" s="1"/>
      <c r="QEX867" s="1"/>
      <c r="QEY867" s="1"/>
      <c r="QEZ867" s="1"/>
      <c r="QFA867" s="1"/>
      <c r="QFB867" s="1"/>
      <c r="QFC867" s="1"/>
      <c r="QFD867" s="1"/>
      <c r="QFE867" s="1"/>
      <c r="QFF867" s="1"/>
      <c r="QFG867" s="1"/>
      <c r="QFH867" s="1"/>
      <c r="QFI867" s="1"/>
      <c r="QFJ867" s="1"/>
      <c r="QFK867" s="1"/>
      <c r="QFL867" s="1"/>
      <c r="QFM867" s="1"/>
      <c r="QFN867" s="1"/>
      <c r="QFO867" s="1"/>
      <c r="QFP867" s="1"/>
      <c r="QFQ867" s="1"/>
      <c r="QFR867" s="1"/>
      <c r="QFS867" s="1"/>
      <c r="QFT867" s="1"/>
      <c r="QFU867" s="1"/>
      <c r="QFV867" s="1"/>
      <c r="QFW867" s="1"/>
      <c r="QFX867" s="1"/>
      <c r="QFY867" s="1"/>
      <c r="QFZ867" s="1"/>
      <c r="QGA867" s="1"/>
      <c r="QGB867" s="1"/>
      <c r="QGC867" s="1"/>
      <c r="QGD867" s="1"/>
      <c r="QGE867" s="1"/>
      <c r="QGF867" s="1"/>
      <c r="QGG867" s="1"/>
      <c r="QGH867" s="1"/>
      <c r="QGI867" s="1"/>
      <c r="QGJ867" s="1"/>
      <c r="QGK867" s="1"/>
      <c r="QGL867" s="1"/>
      <c r="QGM867" s="1"/>
      <c r="QGN867" s="1"/>
      <c r="QGO867" s="1"/>
      <c r="QGP867" s="1"/>
      <c r="QGQ867" s="1"/>
      <c r="QGR867" s="1"/>
      <c r="QGS867" s="1"/>
      <c r="QGT867" s="1"/>
      <c r="QGU867" s="1"/>
      <c r="QGV867" s="1"/>
      <c r="QGW867" s="1"/>
      <c r="QGX867" s="1"/>
      <c r="QGY867" s="1"/>
      <c r="QGZ867" s="1"/>
      <c r="QHA867" s="1"/>
      <c r="QHB867" s="1"/>
      <c r="QHC867" s="1"/>
      <c r="QHD867" s="1"/>
      <c r="QHE867" s="1"/>
      <c r="QHF867" s="1"/>
      <c r="QHG867" s="1"/>
      <c r="QHH867" s="1"/>
      <c r="QHI867" s="1"/>
      <c r="QHJ867" s="1"/>
      <c r="QHK867" s="1"/>
      <c r="QHL867" s="1"/>
      <c r="QHM867" s="1"/>
      <c r="QHN867" s="1"/>
      <c r="QHO867" s="1"/>
      <c r="QHP867" s="1"/>
      <c r="QHQ867" s="1"/>
      <c r="QHR867" s="1"/>
      <c r="QHS867" s="1"/>
      <c r="QHT867" s="1"/>
      <c r="QHU867" s="1"/>
      <c r="QHV867" s="1"/>
      <c r="QHW867" s="1"/>
      <c r="QHX867" s="1"/>
      <c r="QHY867" s="1"/>
      <c r="QHZ867" s="1"/>
      <c r="QIA867" s="1"/>
      <c r="QIB867" s="1"/>
      <c r="QIC867" s="1"/>
      <c r="QID867" s="1"/>
      <c r="QIE867" s="1"/>
      <c r="QIF867" s="1"/>
      <c r="QIG867" s="1"/>
      <c r="QIH867" s="1"/>
      <c r="QII867" s="1"/>
      <c r="QIJ867" s="1"/>
      <c r="QIK867" s="1"/>
      <c r="QIL867" s="1"/>
      <c r="QIM867" s="1"/>
      <c r="QIN867" s="1"/>
      <c r="QIO867" s="1"/>
      <c r="QIP867" s="1"/>
      <c r="QIQ867" s="1"/>
      <c r="QIR867" s="1"/>
      <c r="QIS867" s="1"/>
      <c r="QIT867" s="1"/>
      <c r="QIU867" s="1"/>
      <c r="QIV867" s="1"/>
      <c r="QIW867" s="1"/>
      <c r="QIX867" s="1"/>
      <c r="QIY867" s="1"/>
      <c r="QIZ867" s="1"/>
      <c r="QJA867" s="1"/>
      <c r="QJB867" s="1"/>
      <c r="QJC867" s="1"/>
      <c r="QJD867" s="1"/>
      <c r="QJE867" s="1"/>
      <c r="QJF867" s="1"/>
      <c r="QJG867" s="1"/>
      <c r="QJH867" s="1"/>
      <c r="QJI867" s="1"/>
      <c r="QJJ867" s="1"/>
      <c r="QJK867" s="1"/>
      <c r="QJL867" s="1"/>
      <c r="QJM867" s="1"/>
      <c r="QJN867" s="1"/>
      <c r="QJO867" s="1"/>
      <c r="QJP867" s="1"/>
      <c r="QJQ867" s="1"/>
      <c r="QJR867" s="1"/>
      <c r="QJS867" s="1"/>
      <c r="QJT867" s="1"/>
      <c r="QJU867" s="1"/>
      <c r="QJV867" s="1"/>
      <c r="QJW867" s="1"/>
      <c r="QJX867" s="1"/>
      <c r="QJY867" s="1"/>
      <c r="QJZ867" s="1"/>
      <c r="QKA867" s="1"/>
      <c r="QKB867" s="1"/>
      <c r="QKC867" s="1"/>
      <c r="QKD867" s="1"/>
      <c r="QKE867" s="1"/>
      <c r="QKF867" s="1"/>
      <c r="QKG867" s="1"/>
      <c r="QKH867" s="1"/>
      <c r="QKI867" s="1"/>
      <c r="QKJ867" s="1"/>
      <c r="QKK867" s="1"/>
      <c r="QKL867" s="1"/>
      <c r="QKM867" s="1"/>
      <c r="QKN867" s="1"/>
      <c r="QKO867" s="1"/>
      <c r="QKP867" s="1"/>
      <c r="QKQ867" s="1"/>
      <c r="QKR867" s="1"/>
      <c r="QKS867" s="1"/>
      <c r="QKT867" s="1"/>
      <c r="QKU867" s="1"/>
      <c r="QKV867" s="1"/>
      <c r="QKW867" s="1"/>
      <c r="QKX867" s="1"/>
      <c r="QKY867" s="1"/>
      <c r="QKZ867" s="1"/>
      <c r="QLA867" s="1"/>
      <c r="QLB867" s="1"/>
      <c r="QLC867" s="1"/>
      <c r="QLD867" s="1"/>
      <c r="QLE867" s="1"/>
      <c r="QLF867" s="1"/>
      <c r="QLG867" s="1"/>
      <c r="QLH867" s="1"/>
      <c r="QLI867" s="1"/>
      <c r="QLJ867" s="1"/>
      <c r="QLK867" s="1"/>
      <c r="QLL867" s="1"/>
      <c r="QLM867" s="1"/>
      <c r="QLN867" s="1"/>
      <c r="QLO867" s="1"/>
      <c r="QLP867" s="1"/>
      <c r="QLQ867" s="1"/>
      <c r="QLR867" s="1"/>
      <c r="QLS867" s="1"/>
      <c r="QLT867" s="1"/>
      <c r="QLU867" s="1"/>
      <c r="QLV867" s="1"/>
      <c r="QLW867" s="1"/>
      <c r="QLX867" s="1"/>
      <c r="QLY867" s="1"/>
      <c r="QLZ867" s="1"/>
      <c r="QMA867" s="1"/>
      <c r="QMB867" s="1"/>
      <c r="QMC867" s="1"/>
      <c r="QMD867" s="1"/>
      <c r="QME867" s="1"/>
      <c r="QMF867" s="1"/>
      <c r="QMG867" s="1"/>
      <c r="QMH867" s="1"/>
      <c r="QMI867" s="1"/>
      <c r="QMJ867" s="1"/>
      <c r="QMK867" s="1"/>
      <c r="QML867" s="1"/>
      <c r="QMM867" s="1"/>
      <c r="QMN867" s="1"/>
      <c r="QMO867" s="1"/>
      <c r="QMP867" s="1"/>
      <c r="QMQ867" s="1"/>
      <c r="QMR867" s="1"/>
      <c r="QMS867" s="1"/>
      <c r="QMT867" s="1"/>
      <c r="QMU867" s="1"/>
      <c r="QMV867" s="1"/>
      <c r="QMW867" s="1"/>
      <c r="QMX867" s="1"/>
      <c r="QMY867" s="1"/>
      <c r="QMZ867" s="1"/>
      <c r="QNA867" s="1"/>
      <c r="QNB867" s="1"/>
      <c r="QNC867" s="1"/>
      <c r="QND867" s="1"/>
      <c r="QNE867" s="1"/>
      <c r="QNF867" s="1"/>
      <c r="QNG867" s="1"/>
      <c r="QNH867" s="1"/>
      <c r="QNI867" s="1"/>
      <c r="QNJ867" s="1"/>
      <c r="QNK867" s="1"/>
      <c r="QNL867" s="1"/>
      <c r="QNM867" s="1"/>
      <c r="QNN867" s="1"/>
      <c r="QNO867" s="1"/>
      <c r="QNP867" s="1"/>
      <c r="QNQ867" s="1"/>
      <c r="QNR867" s="1"/>
      <c r="QNS867" s="1"/>
      <c r="QNT867" s="1"/>
      <c r="QNU867" s="1"/>
      <c r="QNV867" s="1"/>
      <c r="QNW867" s="1"/>
      <c r="QNX867" s="1"/>
      <c r="QNY867" s="1"/>
      <c r="QNZ867" s="1"/>
      <c r="QOA867" s="1"/>
      <c r="QOB867" s="1"/>
      <c r="QOC867" s="1"/>
      <c r="QOD867" s="1"/>
      <c r="QOE867" s="1"/>
      <c r="QOF867" s="1"/>
      <c r="QOG867" s="1"/>
      <c r="QOH867" s="1"/>
      <c r="QOI867" s="1"/>
      <c r="QOJ867" s="1"/>
      <c r="QOK867" s="1"/>
      <c r="QOL867" s="1"/>
      <c r="QOM867" s="1"/>
      <c r="QON867" s="1"/>
      <c r="QOO867" s="1"/>
      <c r="QOP867" s="1"/>
      <c r="QOQ867" s="1"/>
      <c r="QOR867" s="1"/>
      <c r="QOS867" s="1"/>
      <c r="QOT867" s="1"/>
      <c r="QOU867" s="1"/>
      <c r="QOV867" s="1"/>
      <c r="QOW867" s="1"/>
      <c r="QOX867" s="1"/>
      <c r="QOY867" s="1"/>
      <c r="QOZ867" s="1"/>
      <c r="QPA867" s="1"/>
      <c r="QPB867" s="1"/>
      <c r="QPC867" s="1"/>
      <c r="QPD867" s="1"/>
      <c r="QPE867" s="1"/>
      <c r="QPF867" s="1"/>
      <c r="QPG867" s="1"/>
      <c r="QPH867" s="1"/>
      <c r="QPI867" s="1"/>
      <c r="QPJ867" s="1"/>
      <c r="QPK867" s="1"/>
      <c r="QPL867" s="1"/>
      <c r="QPM867" s="1"/>
      <c r="QPN867" s="1"/>
      <c r="QPO867" s="1"/>
      <c r="QPP867" s="1"/>
      <c r="QPQ867" s="1"/>
      <c r="QPR867" s="1"/>
      <c r="QPS867" s="1"/>
      <c r="QPT867" s="1"/>
      <c r="QPU867" s="1"/>
      <c r="QPV867" s="1"/>
      <c r="QPW867" s="1"/>
      <c r="QPX867" s="1"/>
      <c r="QPY867" s="1"/>
      <c r="QPZ867" s="1"/>
      <c r="QQA867" s="1"/>
      <c r="QQB867" s="1"/>
      <c r="QQC867" s="1"/>
      <c r="QQD867" s="1"/>
      <c r="QQE867" s="1"/>
      <c r="QQF867" s="1"/>
      <c r="QQG867" s="1"/>
      <c r="QQH867" s="1"/>
      <c r="QQI867" s="1"/>
      <c r="QQJ867" s="1"/>
      <c r="QQK867" s="1"/>
      <c r="QQL867" s="1"/>
      <c r="QQM867" s="1"/>
      <c r="QQN867" s="1"/>
      <c r="QQO867" s="1"/>
      <c r="QQP867" s="1"/>
      <c r="QQQ867" s="1"/>
      <c r="QQR867" s="1"/>
      <c r="QQS867" s="1"/>
      <c r="QQT867" s="1"/>
      <c r="QQU867" s="1"/>
      <c r="QQV867" s="1"/>
      <c r="QQW867" s="1"/>
      <c r="QQX867" s="1"/>
      <c r="QQY867" s="1"/>
      <c r="QQZ867" s="1"/>
      <c r="QRA867" s="1"/>
      <c r="QRB867" s="1"/>
      <c r="QRC867" s="1"/>
      <c r="QRD867" s="1"/>
      <c r="QRE867" s="1"/>
      <c r="QRF867" s="1"/>
      <c r="QRG867" s="1"/>
      <c r="QRH867" s="1"/>
      <c r="QRI867" s="1"/>
      <c r="QRJ867" s="1"/>
      <c r="QRK867" s="1"/>
      <c r="QRL867" s="1"/>
      <c r="QRM867" s="1"/>
      <c r="QRN867" s="1"/>
      <c r="QRO867" s="1"/>
      <c r="QRP867" s="1"/>
      <c r="QRQ867" s="1"/>
      <c r="QRR867" s="1"/>
      <c r="QRS867" s="1"/>
      <c r="QRT867" s="1"/>
      <c r="QRU867" s="1"/>
      <c r="QRV867" s="1"/>
      <c r="QRW867" s="1"/>
      <c r="QRX867" s="1"/>
      <c r="QRY867" s="1"/>
      <c r="QRZ867" s="1"/>
      <c r="QSA867" s="1"/>
      <c r="QSB867" s="1"/>
      <c r="QSC867" s="1"/>
      <c r="QSD867" s="1"/>
      <c r="QSE867" s="1"/>
      <c r="QSF867" s="1"/>
      <c r="QSG867" s="1"/>
      <c r="QSH867" s="1"/>
      <c r="QSI867" s="1"/>
      <c r="QSJ867" s="1"/>
      <c r="QSK867" s="1"/>
      <c r="QSL867" s="1"/>
      <c r="QSM867" s="1"/>
      <c r="QSN867" s="1"/>
      <c r="QSO867" s="1"/>
      <c r="QSP867" s="1"/>
      <c r="QSQ867" s="1"/>
      <c r="QSR867" s="1"/>
      <c r="QSS867" s="1"/>
      <c r="QST867" s="1"/>
      <c r="QSU867" s="1"/>
      <c r="QSV867" s="1"/>
      <c r="QSW867" s="1"/>
      <c r="QSX867" s="1"/>
      <c r="QSY867" s="1"/>
      <c r="QSZ867" s="1"/>
      <c r="QTA867" s="1"/>
      <c r="QTB867" s="1"/>
      <c r="QTC867" s="1"/>
      <c r="QTD867" s="1"/>
      <c r="QTE867" s="1"/>
      <c r="QTF867" s="1"/>
      <c r="QTG867" s="1"/>
      <c r="QTH867" s="1"/>
      <c r="QTI867" s="1"/>
      <c r="QTJ867" s="1"/>
      <c r="QTK867" s="1"/>
      <c r="QTL867" s="1"/>
      <c r="QTM867" s="1"/>
      <c r="QTN867" s="1"/>
      <c r="QTO867" s="1"/>
      <c r="QTP867" s="1"/>
      <c r="QTQ867" s="1"/>
      <c r="QTR867" s="1"/>
      <c r="QTS867" s="1"/>
      <c r="QTT867" s="1"/>
      <c r="QTU867" s="1"/>
      <c r="QTV867" s="1"/>
      <c r="QTW867" s="1"/>
      <c r="QTX867" s="1"/>
      <c r="QTY867" s="1"/>
      <c r="QTZ867" s="1"/>
      <c r="QUA867" s="1"/>
      <c r="QUB867" s="1"/>
      <c r="QUC867" s="1"/>
      <c r="QUD867" s="1"/>
      <c r="QUE867" s="1"/>
      <c r="QUF867" s="1"/>
      <c r="QUG867" s="1"/>
      <c r="QUH867" s="1"/>
      <c r="QUI867" s="1"/>
      <c r="QUJ867" s="1"/>
      <c r="QUK867" s="1"/>
      <c r="QUL867" s="1"/>
      <c r="QUM867" s="1"/>
      <c r="QUN867" s="1"/>
      <c r="QUO867" s="1"/>
      <c r="QUP867" s="1"/>
      <c r="QUQ867" s="1"/>
      <c r="QUR867" s="1"/>
      <c r="QUS867" s="1"/>
      <c r="QUT867" s="1"/>
      <c r="QUU867" s="1"/>
      <c r="QUV867" s="1"/>
      <c r="QUW867" s="1"/>
      <c r="QUX867" s="1"/>
      <c r="QUY867" s="1"/>
      <c r="QUZ867" s="1"/>
      <c r="QVA867" s="1"/>
      <c r="QVB867" s="1"/>
      <c r="QVC867" s="1"/>
      <c r="QVD867" s="1"/>
      <c r="QVE867" s="1"/>
      <c r="QVF867" s="1"/>
      <c r="QVG867" s="1"/>
      <c r="QVH867" s="1"/>
      <c r="QVI867" s="1"/>
      <c r="QVJ867" s="1"/>
      <c r="QVK867" s="1"/>
      <c r="QVL867" s="1"/>
      <c r="QVM867" s="1"/>
      <c r="QVN867" s="1"/>
      <c r="QVO867" s="1"/>
      <c r="QVP867" s="1"/>
      <c r="QVQ867" s="1"/>
      <c r="QVR867" s="1"/>
      <c r="QVS867" s="1"/>
      <c r="QVT867" s="1"/>
      <c r="QVU867" s="1"/>
      <c r="QVV867" s="1"/>
      <c r="QVW867" s="1"/>
      <c r="QVX867" s="1"/>
      <c r="QVY867" s="1"/>
      <c r="QVZ867" s="1"/>
      <c r="QWA867" s="1"/>
      <c r="QWB867" s="1"/>
      <c r="QWC867" s="1"/>
      <c r="QWD867" s="1"/>
      <c r="QWE867" s="1"/>
      <c r="QWF867" s="1"/>
      <c r="QWG867" s="1"/>
      <c r="QWH867" s="1"/>
      <c r="QWI867" s="1"/>
      <c r="QWJ867" s="1"/>
      <c r="QWK867" s="1"/>
      <c r="QWL867" s="1"/>
      <c r="QWM867" s="1"/>
      <c r="QWN867" s="1"/>
      <c r="QWO867" s="1"/>
      <c r="QWP867" s="1"/>
      <c r="QWQ867" s="1"/>
      <c r="QWR867" s="1"/>
      <c r="QWS867" s="1"/>
      <c r="QWT867" s="1"/>
      <c r="QWU867" s="1"/>
      <c r="QWV867" s="1"/>
      <c r="QWW867" s="1"/>
      <c r="QWX867" s="1"/>
      <c r="QWY867" s="1"/>
      <c r="QWZ867" s="1"/>
      <c r="QXA867" s="1"/>
      <c r="QXB867" s="1"/>
      <c r="QXC867" s="1"/>
      <c r="QXD867" s="1"/>
      <c r="QXE867" s="1"/>
      <c r="QXF867" s="1"/>
      <c r="QXG867" s="1"/>
      <c r="QXH867" s="1"/>
      <c r="QXI867" s="1"/>
      <c r="QXJ867" s="1"/>
      <c r="QXK867" s="1"/>
      <c r="QXL867" s="1"/>
      <c r="QXM867" s="1"/>
      <c r="QXN867" s="1"/>
      <c r="QXO867" s="1"/>
      <c r="QXP867" s="1"/>
      <c r="QXQ867" s="1"/>
      <c r="QXR867" s="1"/>
      <c r="QXS867" s="1"/>
      <c r="QXT867" s="1"/>
      <c r="QXU867" s="1"/>
      <c r="QXV867" s="1"/>
      <c r="QXW867" s="1"/>
      <c r="QXX867" s="1"/>
      <c r="QXY867" s="1"/>
      <c r="QXZ867" s="1"/>
      <c r="QYA867" s="1"/>
      <c r="QYB867" s="1"/>
      <c r="QYC867" s="1"/>
      <c r="QYD867" s="1"/>
      <c r="QYE867" s="1"/>
      <c r="QYF867" s="1"/>
      <c r="QYG867" s="1"/>
      <c r="QYH867" s="1"/>
      <c r="QYI867" s="1"/>
      <c r="QYJ867" s="1"/>
      <c r="QYK867" s="1"/>
      <c r="QYL867" s="1"/>
      <c r="QYM867" s="1"/>
      <c r="QYN867" s="1"/>
      <c r="QYO867" s="1"/>
      <c r="QYP867" s="1"/>
      <c r="QYQ867" s="1"/>
      <c r="QYR867" s="1"/>
      <c r="QYS867" s="1"/>
      <c r="QYT867" s="1"/>
      <c r="QYU867" s="1"/>
      <c r="QYV867" s="1"/>
      <c r="QYW867" s="1"/>
      <c r="QYX867" s="1"/>
      <c r="QYY867" s="1"/>
      <c r="QYZ867" s="1"/>
      <c r="QZA867" s="1"/>
      <c r="QZB867" s="1"/>
      <c r="QZC867" s="1"/>
      <c r="QZD867" s="1"/>
      <c r="QZE867" s="1"/>
      <c r="QZF867" s="1"/>
      <c r="QZG867" s="1"/>
      <c r="QZH867" s="1"/>
      <c r="QZI867" s="1"/>
      <c r="QZJ867" s="1"/>
      <c r="QZK867" s="1"/>
      <c r="QZL867" s="1"/>
      <c r="QZM867" s="1"/>
      <c r="QZN867" s="1"/>
      <c r="QZO867" s="1"/>
      <c r="QZP867" s="1"/>
      <c r="QZQ867" s="1"/>
      <c r="QZR867" s="1"/>
      <c r="QZS867" s="1"/>
      <c r="QZT867" s="1"/>
      <c r="QZU867" s="1"/>
      <c r="QZV867" s="1"/>
      <c r="QZW867" s="1"/>
      <c r="QZX867" s="1"/>
      <c r="QZY867" s="1"/>
      <c r="QZZ867" s="1"/>
      <c r="RAA867" s="1"/>
      <c r="RAB867" s="1"/>
      <c r="RAC867" s="1"/>
      <c r="RAD867" s="1"/>
      <c r="RAE867" s="1"/>
      <c r="RAF867" s="1"/>
      <c r="RAG867" s="1"/>
      <c r="RAH867" s="1"/>
      <c r="RAI867" s="1"/>
      <c r="RAJ867" s="1"/>
      <c r="RAK867" s="1"/>
      <c r="RAL867" s="1"/>
      <c r="RAM867" s="1"/>
      <c r="RAN867" s="1"/>
      <c r="RAO867" s="1"/>
      <c r="RAP867" s="1"/>
      <c r="RAQ867" s="1"/>
      <c r="RAR867" s="1"/>
      <c r="RAS867" s="1"/>
      <c r="RAT867" s="1"/>
      <c r="RAU867" s="1"/>
      <c r="RAV867" s="1"/>
      <c r="RAW867" s="1"/>
      <c r="RAX867" s="1"/>
      <c r="RAY867" s="1"/>
      <c r="RAZ867" s="1"/>
      <c r="RBA867" s="1"/>
      <c r="RBB867" s="1"/>
      <c r="RBC867" s="1"/>
      <c r="RBD867" s="1"/>
      <c r="RBE867" s="1"/>
      <c r="RBF867" s="1"/>
      <c r="RBG867" s="1"/>
      <c r="RBH867" s="1"/>
      <c r="RBI867" s="1"/>
      <c r="RBJ867" s="1"/>
      <c r="RBK867" s="1"/>
      <c r="RBL867" s="1"/>
      <c r="RBM867" s="1"/>
      <c r="RBN867" s="1"/>
      <c r="RBO867" s="1"/>
      <c r="RBP867" s="1"/>
      <c r="RBQ867" s="1"/>
      <c r="RBR867" s="1"/>
      <c r="RBS867" s="1"/>
      <c r="RBT867" s="1"/>
      <c r="RBU867" s="1"/>
      <c r="RBV867" s="1"/>
      <c r="RBW867" s="1"/>
      <c r="RBX867" s="1"/>
      <c r="RBY867" s="1"/>
      <c r="RBZ867" s="1"/>
      <c r="RCA867" s="1"/>
      <c r="RCB867" s="1"/>
      <c r="RCC867" s="1"/>
      <c r="RCD867" s="1"/>
      <c r="RCE867" s="1"/>
      <c r="RCF867" s="1"/>
      <c r="RCG867" s="1"/>
      <c r="RCH867" s="1"/>
      <c r="RCI867" s="1"/>
      <c r="RCJ867" s="1"/>
      <c r="RCK867" s="1"/>
      <c r="RCL867" s="1"/>
      <c r="RCM867" s="1"/>
      <c r="RCN867" s="1"/>
      <c r="RCO867" s="1"/>
      <c r="RCP867" s="1"/>
      <c r="RCQ867" s="1"/>
      <c r="RCR867" s="1"/>
      <c r="RCS867" s="1"/>
      <c r="RCT867" s="1"/>
      <c r="RCU867" s="1"/>
      <c r="RCV867" s="1"/>
      <c r="RCW867" s="1"/>
      <c r="RCX867" s="1"/>
      <c r="RCY867" s="1"/>
      <c r="RCZ867" s="1"/>
      <c r="RDA867" s="1"/>
      <c r="RDB867" s="1"/>
      <c r="RDC867" s="1"/>
      <c r="RDD867" s="1"/>
      <c r="RDE867" s="1"/>
      <c r="RDF867" s="1"/>
      <c r="RDG867" s="1"/>
      <c r="RDH867" s="1"/>
      <c r="RDI867" s="1"/>
      <c r="RDJ867" s="1"/>
      <c r="RDK867" s="1"/>
      <c r="RDL867" s="1"/>
      <c r="RDM867" s="1"/>
      <c r="RDN867" s="1"/>
      <c r="RDO867" s="1"/>
      <c r="RDP867" s="1"/>
      <c r="RDQ867" s="1"/>
      <c r="RDR867" s="1"/>
      <c r="RDS867" s="1"/>
      <c r="RDT867" s="1"/>
      <c r="RDU867" s="1"/>
      <c r="RDV867" s="1"/>
      <c r="RDW867" s="1"/>
      <c r="RDX867" s="1"/>
      <c r="RDY867" s="1"/>
      <c r="RDZ867" s="1"/>
      <c r="REA867" s="1"/>
      <c r="REB867" s="1"/>
      <c r="REC867" s="1"/>
      <c r="RED867" s="1"/>
      <c r="REE867" s="1"/>
      <c r="REF867" s="1"/>
      <c r="REG867" s="1"/>
      <c r="REH867" s="1"/>
      <c r="REI867" s="1"/>
      <c r="REJ867" s="1"/>
      <c r="REK867" s="1"/>
      <c r="REL867" s="1"/>
      <c r="REM867" s="1"/>
      <c r="REN867" s="1"/>
      <c r="REO867" s="1"/>
      <c r="REP867" s="1"/>
      <c r="REQ867" s="1"/>
      <c r="RER867" s="1"/>
      <c r="RES867" s="1"/>
      <c r="RET867" s="1"/>
      <c r="REU867" s="1"/>
      <c r="REV867" s="1"/>
      <c r="REW867" s="1"/>
      <c r="REX867" s="1"/>
      <c r="REY867" s="1"/>
      <c r="REZ867" s="1"/>
      <c r="RFA867" s="1"/>
      <c r="RFB867" s="1"/>
      <c r="RFC867" s="1"/>
      <c r="RFD867" s="1"/>
      <c r="RFE867" s="1"/>
      <c r="RFF867" s="1"/>
      <c r="RFG867" s="1"/>
      <c r="RFH867" s="1"/>
      <c r="RFI867" s="1"/>
      <c r="RFJ867" s="1"/>
      <c r="RFK867" s="1"/>
      <c r="RFL867" s="1"/>
      <c r="RFM867" s="1"/>
      <c r="RFN867" s="1"/>
      <c r="RFO867" s="1"/>
      <c r="RFP867" s="1"/>
      <c r="RFQ867" s="1"/>
      <c r="RFR867" s="1"/>
      <c r="RFS867" s="1"/>
      <c r="RFT867" s="1"/>
      <c r="RFU867" s="1"/>
      <c r="RFV867" s="1"/>
      <c r="RFW867" s="1"/>
      <c r="RFX867" s="1"/>
      <c r="RFY867" s="1"/>
      <c r="RFZ867" s="1"/>
      <c r="RGA867" s="1"/>
      <c r="RGB867" s="1"/>
      <c r="RGC867" s="1"/>
      <c r="RGD867" s="1"/>
      <c r="RGE867" s="1"/>
      <c r="RGF867" s="1"/>
      <c r="RGG867" s="1"/>
      <c r="RGH867" s="1"/>
      <c r="RGI867" s="1"/>
      <c r="RGJ867" s="1"/>
      <c r="RGK867" s="1"/>
      <c r="RGL867" s="1"/>
      <c r="RGM867" s="1"/>
      <c r="RGN867" s="1"/>
      <c r="RGO867" s="1"/>
      <c r="RGP867" s="1"/>
      <c r="RGQ867" s="1"/>
      <c r="RGR867" s="1"/>
      <c r="RGS867" s="1"/>
      <c r="RGT867" s="1"/>
      <c r="RGU867" s="1"/>
      <c r="RGV867" s="1"/>
      <c r="RGW867" s="1"/>
      <c r="RGX867" s="1"/>
      <c r="RGY867" s="1"/>
      <c r="RGZ867" s="1"/>
      <c r="RHA867" s="1"/>
      <c r="RHB867" s="1"/>
      <c r="RHC867" s="1"/>
      <c r="RHD867" s="1"/>
      <c r="RHE867" s="1"/>
      <c r="RHF867" s="1"/>
      <c r="RHG867" s="1"/>
      <c r="RHH867" s="1"/>
      <c r="RHI867" s="1"/>
      <c r="RHJ867" s="1"/>
      <c r="RHK867" s="1"/>
      <c r="RHL867" s="1"/>
      <c r="RHM867" s="1"/>
      <c r="RHN867" s="1"/>
      <c r="RHO867" s="1"/>
      <c r="RHP867" s="1"/>
      <c r="RHQ867" s="1"/>
      <c r="RHR867" s="1"/>
      <c r="RHS867" s="1"/>
      <c r="RHT867" s="1"/>
      <c r="RHU867" s="1"/>
      <c r="RHV867" s="1"/>
      <c r="RHW867" s="1"/>
      <c r="RHX867" s="1"/>
      <c r="RHY867" s="1"/>
      <c r="RHZ867" s="1"/>
      <c r="RIA867" s="1"/>
      <c r="RIB867" s="1"/>
      <c r="RIC867" s="1"/>
      <c r="RID867" s="1"/>
      <c r="RIE867" s="1"/>
      <c r="RIF867" s="1"/>
      <c r="RIG867" s="1"/>
      <c r="RIH867" s="1"/>
      <c r="RII867" s="1"/>
      <c r="RIJ867" s="1"/>
      <c r="RIK867" s="1"/>
      <c r="RIL867" s="1"/>
      <c r="RIM867" s="1"/>
      <c r="RIN867" s="1"/>
      <c r="RIO867" s="1"/>
      <c r="RIP867" s="1"/>
      <c r="RIQ867" s="1"/>
      <c r="RIR867" s="1"/>
      <c r="RIS867" s="1"/>
      <c r="RIT867" s="1"/>
      <c r="RIU867" s="1"/>
      <c r="RIV867" s="1"/>
      <c r="RIW867" s="1"/>
      <c r="RIX867" s="1"/>
      <c r="RIY867" s="1"/>
      <c r="RIZ867" s="1"/>
      <c r="RJA867" s="1"/>
      <c r="RJB867" s="1"/>
      <c r="RJC867" s="1"/>
      <c r="RJD867" s="1"/>
      <c r="RJE867" s="1"/>
      <c r="RJF867" s="1"/>
      <c r="RJG867" s="1"/>
      <c r="RJH867" s="1"/>
      <c r="RJI867" s="1"/>
      <c r="RJJ867" s="1"/>
      <c r="RJK867" s="1"/>
      <c r="RJL867" s="1"/>
      <c r="RJM867" s="1"/>
      <c r="RJN867" s="1"/>
      <c r="RJO867" s="1"/>
      <c r="RJP867" s="1"/>
      <c r="RJQ867" s="1"/>
      <c r="RJR867" s="1"/>
      <c r="RJS867" s="1"/>
      <c r="RJT867" s="1"/>
      <c r="RJU867" s="1"/>
      <c r="RJV867" s="1"/>
      <c r="RJW867" s="1"/>
      <c r="RJX867" s="1"/>
      <c r="RJY867" s="1"/>
      <c r="RJZ867" s="1"/>
      <c r="RKA867" s="1"/>
      <c r="RKB867" s="1"/>
      <c r="RKC867" s="1"/>
      <c r="RKD867" s="1"/>
      <c r="RKE867" s="1"/>
      <c r="RKF867" s="1"/>
      <c r="RKG867" s="1"/>
      <c r="RKH867" s="1"/>
      <c r="RKI867" s="1"/>
      <c r="RKJ867" s="1"/>
      <c r="RKK867" s="1"/>
      <c r="RKL867" s="1"/>
      <c r="RKM867" s="1"/>
      <c r="RKN867" s="1"/>
      <c r="RKO867" s="1"/>
      <c r="RKP867" s="1"/>
      <c r="RKQ867" s="1"/>
      <c r="RKR867" s="1"/>
      <c r="RKS867" s="1"/>
      <c r="RKT867" s="1"/>
      <c r="RKU867" s="1"/>
      <c r="RKV867" s="1"/>
      <c r="RKW867" s="1"/>
      <c r="RKX867" s="1"/>
      <c r="RKY867" s="1"/>
      <c r="RKZ867" s="1"/>
      <c r="RLA867" s="1"/>
      <c r="RLB867" s="1"/>
      <c r="RLC867" s="1"/>
      <c r="RLD867" s="1"/>
      <c r="RLE867" s="1"/>
      <c r="RLF867" s="1"/>
      <c r="RLG867" s="1"/>
      <c r="RLH867" s="1"/>
      <c r="RLI867" s="1"/>
      <c r="RLJ867" s="1"/>
      <c r="RLK867" s="1"/>
      <c r="RLL867" s="1"/>
      <c r="RLM867" s="1"/>
      <c r="RLN867" s="1"/>
      <c r="RLO867" s="1"/>
      <c r="RLP867" s="1"/>
      <c r="RLQ867" s="1"/>
      <c r="RLR867" s="1"/>
      <c r="RLS867" s="1"/>
      <c r="RLT867" s="1"/>
      <c r="RLU867" s="1"/>
      <c r="RLV867" s="1"/>
      <c r="RLW867" s="1"/>
      <c r="RLX867" s="1"/>
      <c r="RLY867" s="1"/>
      <c r="RLZ867" s="1"/>
      <c r="RMA867" s="1"/>
      <c r="RMB867" s="1"/>
      <c r="RMC867" s="1"/>
      <c r="RMD867" s="1"/>
      <c r="RME867" s="1"/>
      <c r="RMF867" s="1"/>
      <c r="RMG867" s="1"/>
      <c r="RMH867" s="1"/>
      <c r="RMI867" s="1"/>
      <c r="RMJ867" s="1"/>
      <c r="RMK867" s="1"/>
      <c r="RML867" s="1"/>
      <c r="RMM867" s="1"/>
      <c r="RMN867" s="1"/>
      <c r="RMO867" s="1"/>
      <c r="RMP867" s="1"/>
      <c r="RMQ867" s="1"/>
      <c r="RMR867" s="1"/>
      <c r="RMS867" s="1"/>
      <c r="RMT867" s="1"/>
      <c r="RMU867" s="1"/>
      <c r="RMV867" s="1"/>
      <c r="RMW867" s="1"/>
      <c r="RMX867" s="1"/>
      <c r="RMY867" s="1"/>
      <c r="RMZ867" s="1"/>
      <c r="RNA867" s="1"/>
      <c r="RNB867" s="1"/>
      <c r="RNC867" s="1"/>
      <c r="RND867" s="1"/>
      <c r="RNE867" s="1"/>
      <c r="RNF867" s="1"/>
      <c r="RNG867" s="1"/>
      <c r="RNH867" s="1"/>
      <c r="RNI867" s="1"/>
      <c r="RNJ867" s="1"/>
      <c r="RNK867" s="1"/>
      <c r="RNL867" s="1"/>
      <c r="RNM867" s="1"/>
      <c r="RNN867" s="1"/>
      <c r="RNO867" s="1"/>
      <c r="RNP867" s="1"/>
      <c r="RNQ867" s="1"/>
      <c r="RNR867" s="1"/>
      <c r="RNS867" s="1"/>
      <c r="RNT867" s="1"/>
      <c r="RNU867" s="1"/>
      <c r="RNV867" s="1"/>
      <c r="RNW867" s="1"/>
      <c r="RNX867" s="1"/>
      <c r="RNY867" s="1"/>
      <c r="RNZ867" s="1"/>
      <c r="ROA867" s="1"/>
      <c r="ROB867" s="1"/>
      <c r="ROC867" s="1"/>
      <c r="ROD867" s="1"/>
      <c r="ROE867" s="1"/>
      <c r="ROF867" s="1"/>
      <c r="ROG867" s="1"/>
      <c r="ROH867" s="1"/>
      <c r="ROI867" s="1"/>
      <c r="ROJ867" s="1"/>
      <c r="ROK867" s="1"/>
      <c r="ROL867" s="1"/>
      <c r="ROM867" s="1"/>
      <c r="RON867" s="1"/>
      <c r="ROO867" s="1"/>
      <c r="ROP867" s="1"/>
      <c r="ROQ867" s="1"/>
      <c r="ROR867" s="1"/>
      <c r="ROS867" s="1"/>
      <c r="ROT867" s="1"/>
      <c r="ROU867" s="1"/>
      <c r="ROV867" s="1"/>
      <c r="ROW867" s="1"/>
      <c r="ROX867" s="1"/>
      <c r="ROY867" s="1"/>
      <c r="ROZ867" s="1"/>
      <c r="RPA867" s="1"/>
      <c r="RPB867" s="1"/>
      <c r="RPC867" s="1"/>
      <c r="RPD867" s="1"/>
      <c r="RPE867" s="1"/>
      <c r="RPF867" s="1"/>
      <c r="RPG867" s="1"/>
      <c r="RPH867" s="1"/>
      <c r="RPI867" s="1"/>
      <c r="RPJ867" s="1"/>
      <c r="RPK867" s="1"/>
      <c r="RPL867" s="1"/>
      <c r="RPM867" s="1"/>
      <c r="RPN867" s="1"/>
      <c r="RPO867" s="1"/>
      <c r="RPP867" s="1"/>
      <c r="RPQ867" s="1"/>
      <c r="RPR867" s="1"/>
      <c r="RPS867" s="1"/>
      <c r="RPT867" s="1"/>
      <c r="RPU867" s="1"/>
      <c r="RPV867" s="1"/>
      <c r="RPW867" s="1"/>
      <c r="RPX867" s="1"/>
      <c r="RPY867" s="1"/>
      <c r="RPZ867" s="1"/>
      <c r="RQA867" s="1"/>
      <c r="RQB867" s="1"/>
      <c r="RQC867" s="1"/>
      <c r="RQD867" s="1"/>
      <c r="RQE867" s="1"/>
      <c r="RQF867" s="1"/>
      <c r="RQG867" s="1"/>
      <c r="RQH867" s="1"/>
      <c r="RQI867" s="1"/>
      <c r="RQJ867" s="1"/>
      <c r="RQK867" s="1"/>
      <c r="RQL867" s="1"/>
      <c r="RQM867" s="1"/>
      <c r="RQN867" s="1"/>
      <c r="RQO867" s="1"/>
      <c r="RQP867" s="1"/>
      <c r="RQQ867" s="1"/>
      <c r="RQR867" s="1"/>
      <c r="RQS867" s="1"/>
      <c r="RQT867" s="1"/>
      <c r="RQU867" s="1"/>
      <c r="RQV867" s="1"/>
      <c r="RQW867" s="1"/>
      <c r="RQX867" s="1"/>
      <c r="RQY867" s="1"/>
      <c r="RQZ867" s="1"/>
      <c r="RRA867" s="1"/>
      <c r="RRB867" s="1"/>
      <c r="RRC867" s="1"/>
      <c r="RRD867" s="1"/>
      <c r="RRE867" s="1"/>
      <c r="RRF867" s="1"/>
      <c r="RRG867" s="1"/>
      <c r="RRH867" s="1"/>
      <c r="RRI867" s="1"/>
      <c r="RRJ867" s="1"/>
      <c r="RRK867" s="1"/>
      <c r="RRL867" s="1"/>
      <c r="RRM867" s="1"/>
      <c r="RRN867" s="1"/>
      <c r="RRO867" s="1"/>
      <c r="RRP867" s="1"/>
      <c r="RRQ867" s="1"/>
      <c r="RRR867" s="1"/>
      <c r="RRS867" s="1"/>
      <c r="RRT867" s="1"/>
      <c r="RRU867" s="1"/>
      <c r="RRV867" s="1"/>
      <c r="RRW867" s="1"/>
      <c r="RRX867" s="1"/>
      <c r="RRY867" s="1"/>
      <c r="RRZ867" s="1"/>
      <c r="RSA867" s="1"/>
      <c r="RSB867" s="1"/>
      <c r="RSC867" s="1"/>
      <c r="RSD867" s="1"/>
      <c r="RSE867" s="1"/>
      <c r="RSF867" s="1"/>
      <c r="RSG867" s="1"/>
      <c r="RSH867" s="1"/>
      <c r="RSI867" s="1"/>
      <c r="RSJ867" s="1"/>
      <c r="RSK867" s="1"/>
      <c r="RSL867" s="1"/>
      <c r="RSM867" s="1"/>
      <c r="RSN867" s="1"/>
      <c r="RSO867" s="1"/>
      <c r="RSP867" s="1"/>
      <c r="RSQ867" s="1"/>
      <c r="RSR867" s="1"/>
      <c r="RSS867" s="1"/>
      <c r="RST867" s="1"/>
      <c r="RSU867" s="1"/>
      <c r="RSV867" s="1"/>
      <c r="RSW867" s="1"/>
      <c r="RSX867" s="1"/>
      <c r="RSY867" s="1"/>
      <c r="RSZ867" s="1"/>
      <c r="RTA867" s="1"/>
      <c r="RTB867" s="1"/>
      <c r="RTC867" s="1"/>
      <c r="RTD867" s="1"/>
      <c r="RTE867" s="1"/>
      <c r="RTF867" s="1"/>
      <c r="RTG867" s="1"/>
      <c r="RTH867" s="1"/>
      <c r="RTI867" s="1"/>
      <c r="RTJ867" s="1"/>
      <c r="RTK867" s="1"/>
      <c r="RTL867" s="1"/>
      <c r="RTM867" s="1"/>
      <c r="RTN867" s="1"/>
      <c r="RTO867" s="1"/>
      <c r="RTP867" s="1"/>
      <c r="RTQ867" s="1"/>
      <c r="RTR867" s="1"/>
      <c r="RTS867" s="1"/>
      <c r="RTT867" s="1"/>
      <c r="RTU867" s="1"/>
      <c r="RTV867" s="1"/>
      <c r="RTW867" s="1"/>
      <c r="RTX867" s="1"/>
      <c r="RTY867" s="1"/>
      <c r="RTZ867" s="1"/>
      <c r="RUA867" s="1"/>
      <c r="RUB867" s="1"/>
      <c r="RUC867" s="1"/>
      <c r="RUD867" s="1"/>
      <c r="RUE867" s="1"/>
      <c r="RUF867" s="1"/>
      <c r="RUG867" s="1"/>
      <c r="RUH867" s="1"/>
      <c r="RUI867" s="1"/>
      <c r="RUJ867" s="1"/>
      <c r="RUK867" s="1"/>
      <c r="RUL867" s="1"/>
      <c r="RUM867" s="1"/>
      <c r="RUN867" s="1"/>
      <c r="RUO867" s="1"/>
      <c r="RUP867" s="1"/>
      <c r="RUQ867" s="1"/>
      <c r="RUR867" s="1"/>
      <c r="RUS867" s="1"/>
      <c r="RUT867" s="1"/>
      <c r="RUU867" s="1"/>
      <c r="RUV867" s="1"/>
      <c r="RUW867" s="1"/>
      <c r="RUX867" s="1"/>
      <c r="RUY867" s="1"/>
      <c r="RUZ867" s="1"/>
      <c r="RVA867" s="1"/>
      <c r="RVB867" s="1"/>
      <c r="RVC867" s="1"/>
      <c r="RVD867" s="1"/>
      <c r="RVE867" s="1"/>
      <c r="RVF867" s="1"/>
      <c r="RVG867" s="1"/>
      <c r="RVH867" s="1"/>
      <c r="RVI867" s="1"/>
      <c r="RVJ867" s="1"/>
      <c r="RVK867" s="1"/>
      <c r="RVL867" s="1"/>
      <c r="RVM867" s="1"/>
      <c r="RVN867" s="1"/>
      <c r="RVO867" s="1"/>
      <c r="RVP867" s="1"/>
      <c r="RVQ867" s="1"/>
      <c r="RVR867" s="1"/>
      <c r="RVS867" s="1"/>
      <c r="RVT867" s="1"/>
      <c r="RVU867" s="1"/>
      <c r="RVV867" s="1"/>
      <c r="RVW867" s="1"/>
      <c r="RVX867" s="1"/>
      <c r="RVY867" s="1"/>
      <c r="RVZ867" s="1"/>
      <c r="RWA867" s="1"/>
      <c r="RWB867" s="1"/>
      <c r="RWC867" s="1"/>
      <c r="RWD867" s="1"/>
      <c r="RWE867" s="1"/>
      <c r="RWF867" s="1"/>
      <c r="RWG867" s="1"/>
      <c r="RWH867" s="1"/>
      <c r="RWI867" s="1"/>
      <c r="RWJ867" s="1"/>
      <c r="RWK867" s="1"/>
      <c r="RWL867" s="1"/>
      <c r="RWM867" s="1"/>
      <c r="RWN867" s="1"/>
      <c r="RWO867" s="1"/>
      <c r="RWP867" s="1"/>
      <c r="RWQ867" s="1"/>
      <c r="RWR867" s="1"/>
      <c r="RWS867" s="1"/>
      <c r="RWT867" s="1"/>
      <c r="RWU867" s="1"/>
      <c r="RWV867" s="1"/>
      <c r="RWW867" s="1"/>
      <c r="RWX867" s="1"/>
      <c r="RWY867" s="1"/>
      <c r="RWZ867" s="1"/>
      <c r="RXA867" s="1"/>
      <c r="RXB867" s="1"/>
      <c r="RXC867" s="1"/>
      <c r="RXD867" s="1"/>
      <c r="RXE867" s="1"/>
      <c r="RXF867" s="1"/>
      <c r="RXG867" s="1"/>
      <c r="RXH867" s="1"/>
      <c r="RXI867" s="1"/>
      <c r="RXJ867" s="1"/>
      <c r="RXK867" s="1"/>
      <c r="RXL867" s="1"/>
      <c r="RXM867" s="1"/>
      <c r="RXN867" s="1"/>
      <c r="RXO867" s="1"/>
      <c r="RXP867" s="1"/>
      <c r="RXQ867" s="1"/>
      <c r="RXR867" s="1"/>
      <c r="RXS867" s="1"/>
      <c r="RXT867" s="1"/>
      <c r="RXU867" s="1"/>
      <c r="RXV867" s="1"/>
      <c r="RXW867" s="1"/>
      <c r="RXX867" s="1"/>
      <c r="RXY867" s="1"/>
      <c r="RXZ867" s="1"/>
      <c r="RYA867" s="1"/>
      <c r="RYB867" s="1"/>
      <c r="RYC867" s="1"/>
      <c r="RYD867" s="1"/>
      <c r="RYE867" s="1"/>
      <c r="RYF867" s="1"/>
      <c r="RYG867" s="1"/>
      <c r="RYH867" s="1"/>
      <c r="RYI867" s="1"/>
      <c r="RYJ867" s="1"/>
      <c r="RYK867" s="1"/>
      <c r="RYL867" s="1"/>
      <c r="RYM867" s="1"/>
      <c r="RYN867" s="1"/>
      <c r="RYO867" s="1"/>
      <c r="RYP867" s="1"/>
      <c r="RYQ867" s="1"/>
      <c r="RYR867" s="1"/>
      <c r="RYS867" s="1"/>
      <c r="RYT867" s="1"/>
      <c r="RYU867" s="1"/>
      <c r="RYV867" s="1"/>
      <c r="RYW867" s="1"/>
      <c r="RYX867" s="1"/>
      <c r="RYY867" s="1"/>
      <c r="RYZ867" s="1"/>
      <c r="RZA867" s="1"/>
      <c r="RZB867" s="1"/>
      <c r="RZC867" s="1"/>
      <c r="RZD867" s="1"/>
      <c r="RZE867" s="1"/>
      <c r="RZF867" s="1"/>
      <c r="RZG867" s="1"/>
      <c r="RZH867" s="1"/>
      <c r="RZI867" s="1"/>
      <c r="RZJ867" s="1"/>
      <c r="RZK867" s="1"/>
      <c r="RZL867" s="1"/>
      <c r="RZM867" s="1"/>
      <c r="RZN867" s="1"/>
      <c r="RZO867" s="1"/>
      <c r="RZP867" s="1"/>
      <c r="RZQ867" s="1"/>
      <c r="RZR867" s="1"/>
      <c r="RZS867" s="1"/>
      <c r="RZT867" s="1"/>
      <c r="RZU867" s="1"/>
      <c r="RZV867" s="1"/>
      <c r="RZW867" s="1"/>
      <c r="RZX867" s="1"/>
      <c r="RZY867" s="1"/>
      <c r="RZZ867" s="1"/>
      <c r="SAA867" s="1"/>
      <c r="SAB867" s="1"/>
      <c r="SAC867" s="1"/>
      <c r="SAD867" s="1"/>
      <c r="SAE867" s="1"/>
      <c r="SAF867" s="1"/>
      <c r="SAG867" s="1"/>
      <c r="SAH867" s="1"/>
      <c r="SAI867" s="1"/>
      <c r="SAJ867" s="1"/>
      <c r="SAK867" s="1"/>
      <c r="SAL867" s="1"/>
      <c r="SAM867" s="1"/>
      <c r="SAN867" s="1"/>
      <c r="SAO867" s="1"/>
      <c r="SAP867" s="1"/>
      <c r="SAQ867" s="1"/>
      <c r="SAR867" s="1"/>
      <c r="SAS867" s="1"/>
      <c r="SAT867" s="1"/>
      <c r="SAU867" s="1"/>
      <c r="SAV867" s="1"/>
      <c r="SAW867" s="1"/>
      <c r="SAX867" s="1"/>
      <c r="SAY867" s="1"/>
      <c r="SAZ867" s="1"/>
      <c r="SBA867" s="1"/>
      <c r="SBB867" s="1"/>
      <c r="SBC867" s="1"/>
      <c r="SBD867" s="1"/>
      <c r="SBE867" s="1"/>
      <c r="SBF867" s="1"/>
      <c r="SBG867" s="1"/>
      <c r="SBH867" s="1"/>
      <c r="SBI867" s="1"/>
      <c r="SBJ867" s="1"/>
      <c r="SBK867" s="1"/>
      <c r="SBL867" s="1"/>
      <c r="SBM867" s="1"/>
      <c r="SBN867" s="1"/>
      <c r="SBO867" s="1"/>
      <c r="SBP867" s="1"/>
      <c r="SBQ867" s="1"/>
      <c r="SBR867" s="1"/>
      <c r="SBS867" s="1"/>
      <c r="SBT867" s="1"/>
      <c r="SBU867" s="1"/>
      <c r="SBV867" s="1"/>
      <c r="SBW867" s="1"/>
      <c r="SBX867" s="1"/>
      <c r="SBY867" s="1"/>
      <c r="SBZ867" s="1"/>
      <c r="SCA867" s="1"/>
      <c r="SCB867" s="1"/>
      <c r="SCC867" s="1"/>
      <c r="SCD867" s="1"/>
      <c r="SCE867" s="1"/>
      <c r="SCF867" s="1"/>
      <c r="SCG867" s="1"/>
      <c r="SCH867" s="1"/>
      <c r="SCI867" s="1"/>
      <c r="SCJ867" s="1"/>
      <c r="SCK867" s="1"/>
      <c r="SCL867" s="1"/>
      <c r="SCM867" s="1"/>
      <c r="SCN867" s="1"/>
      <c r="SCO867" s="1"/>
      <c r="SCP867" s="1"/>
      <c r="SCQ867" s="1"/>
      <c r="SCR867" s="1"/>
      <c r="SCS867" s="1"/>
      <c r="SCT867" s="1"/>
      <c r="SCU867" s="1"/>
      <c r="SCV867" s="1"/>
      <c r="SCW867" s="1"/>
      <c r="SCX867" s="1"/>
      <c r="SCY867" s="1"/>
      <c r="SCZ867" s="1"/>
      <c r="SDA867" s="1"/>
      <c r="SDB867" s="1"/>
      <c r="SDC867" s="1"/>
      <c r="SDD867" s="1"/>
      <c r="SDE867" s="1"/>
      <c r="SDF867" s="1"/>
      <c r="SDG867" s="1"/>
      <c r="SDH867" s="1"/>
      <c r="SDI867" s="1"/>
      <c r="SDJ867" s="1"/>
      <c r="SDK867" s="1"/>
      <c r="SDL867" s="1"/>
      <c r="SDM867" s="1"/>
      <c r="SDN867" s="1"/>
      <c r="SDO867" s="1"/>
      <c r="SDP867" s="1"/>
      <c r="SDQ867" s="1"/>
      <c r="SDR867" s="1"/>
      <c r="SDS867" s="1"/>
      <c r="SDT867" s="1"/>
      <c r="SDU867" s="1"/>
      <c r="SDV867" s="1"/>
      <c r="SDW867" s="1"/>
      <c r="SDX867" s="1"/>
      <c r="SDY867" s="1"/>
      <c r="SDZ867" s="1"/>
      <c r="SEA867" s="1"/>
      <c r="SEB867" s="1"/>
      <c r="SEC867" s="1"/>
      <c r="SED867" s="1"/>
      <c r="SEE867" s="1"/>
      <c r="SEF867" s="1"/>
      <c r="SEG867" s="1"/>
      <c r="SEH867" s="1"/>
      <c r="SEI867" s="1"/>
      <c r="SEJ867" s="1"/>
      <c r="SEK867" s="1"/>
      <c r="SEL867" s="1"/>
      <c r="SEM867" s="1"/>
      <c r="SEN867" s="1"/>
      <c r="SEO867" s="1"/>
      <c r="SEP867" s="1"/>
      <c r="SEQ867" s="1"/>
      <c r="SER867" s="1"/>
      <c r="SES867" s="1"/>
      <c r="SET867" s="1"/>
      <c r="SEU867" s="1"/>
      <c r="SEV867" s="1"/>
      <c r="SEW867" s="1"/>
      <c r="SEX867" s="1"/>
      <c r="SEY867" s="1"/>
      <c r="SEZ867" s="1"/>
      <c r="SFA867" s="1"/>
      <c r="SFB867" s="1"/>
      <c r="SFC867" s="1"/>
      <c r="SFD867" s="1"/>
      <c r="SFE867" s="1"/>
      <c r="SFF867" s="1"/>
      <c r="SFG867" s="1"/>
      <c r="SFH867" s="1"/>
      <c r="SFI867" s="1"/>
      <c r="SFJ867" s="1"/>
      <c r="SFK867" s="1"/>
      <c r="SFL867" s="1"/>
      <c r="SFM867" s="1"/>
      <c r="SFN867" s="1"/>
      <c r="SFO867" s="1"/>
      <c r="SFP867" s="1"/>
      <c r="SFQ867" s="1"/>
      <c r="SFR867" s="1"/>
      <c r="SFS867" s="1"/>
      <c r="SFT867" s="1"/>
      <c r="SFU867" s="1"/>
      <c r="SFV867" s="1"/>
      <c r="SFW867" s="1"/>
      <c r="SFX867" s="1"/>
      <c r="SFY867" s="1"/>
      <c r="SFZ867" s="1"/>
      <c r="SGA867" s="1"/>
      <c r="SGB867" s="1"/>
      <c r="SGC867" s="1"/>
      <c r="SGD867" s="1"/>
      <c r="SGE867" s="1"/>
      <c r="SGF867" s="1"/>
      <c r="SGG867" s="1"/>
      <c r="SGH867" s="1"/>
      <c r="SGI867" s="1"/>
      <c r="SGJ867" s="1"/>
      <c r="SGK867" s="1"/>
      <c r="SGL867" s="1"/>
      <c r="SGM867" s="1"/>
      <c r="SGN867" s="1"/>
      <c r="SGO867" s="1"/>
      <c r="SGP867" s="1"/>
      <c r="SGQ867" s="1"/>
      <c r="SGR867" s="1"/>
      <c r="SGS867" s="1"/>
      <c r="SGT867" s="1"/>
      <c r="SGU867" s="1"/>
      <c r="SGV867" s="1"/>
      <c r="SGW867" s="1"/>
      <c r="SGX867" s="1"/>
      <c r="SGY867" s="1"/>
      <c r="SGZ867" s="1"/>
      <c r="SHA867" s="1"/>
      <c r="SHB867" s="1"/>
      <c r="SHC867" s="1"/>
      <c r="SHD867" s="1"/>
      <c r="SHE867" s="1"/>
      <c r="SHF867" s="1"/>
      <c r="SHG867" s="1"/>
      <c r="SHH867" s="1"/>
      <c r="SHI867" s="1"/>
      <c r="SHJ867" s="1"/>
      <c r="SHK867" s="1"/>
      <c r="SHL867" s="1"/>
      <c r="SHM867" s="1"/>
      <c r="SHN867" s="1"/>
      <c r="SHO867" s="1"/>
      <c r="SHP867" s="1"/>
      <c r="SHQ867" s="1"/>
      <c r="SHR867" s="1"/>
      <c r="SHS867" s="1"/>
      <c r="SHT867" s="1"/>
      <c r="SHU867" s="1"/>
      <c r="SHV867" s="1"/>
      <c r="SHW867" s="1"/>
      <c r="SHX867" s="1"/>
      <c r="SHY867" s="1"/>
      <c r="SHZ867" s="1"/>
      <c r="SIA867" s="1"/>
      <c r="SIB867" s="1"/>
      <c r="SIC867" s="1"/>
      <c r="SID867" s="1"/>
      <c r="SIE867" s="1"/>
      <c r="SIF867" s="1"/>
      <c r="SIG867" s="1"/>
      <c r="SIH867" s="1"/>
      <c r="SII867" s="1"/>
      <c r="SIJ867" s="1"/>
      <c r="SIK867" s="1"/>
      <c r="SIL867" s="1"/>
      <c r="SIM867" s="1"/>
      <c r="SIN867" s="1"/>
      <c r="SIO867" s="1"/>
      <c r="SIP867" s="1"/>
      <c r="SIQ867" s="1"/>
      <c r="SIR867" s="1"/>
      <c r="SIS867" s="1"/>
      <c r="SIT867" s="1"/>
      <c r="SIU867" s="1"/>
      <c r="SIV867" s="1"/>
      <c r="SIW867" s="1"/>
      <c r="SIX867" s="1"/>
      <c r="SIY867" s="1"/>
      <c r="SIZ867" s="1"/>
      <c r="SJA867" s="1"/>
      <c r="SJB867" s="1"/>
      <c r="SJC867" s="1"/>
      <c r="SJD867" s="1"/>
      <c r="SJE867" s="1"/>
      <c r="SJF867" s="1"/>
      <c r="SJG867" s="1"/>
      <c r="SJH867" s="1"/>
      <c r="SJI867" s="1"/>
      <c r="SJJ867" s="1"/>
      <c r="SJK867" s="1"/>
      <c r="SJL867" s="1"/>
      <c r="SJM867" s="1"/>
      <c r="SJN867" s="1"/>
      <c r="SJO867" s="1"/>
      <c r="SJP867" s="1"/>
      <c r="SJQ867" s="1"/>
      <c r="SJR867" s="1"/>
      <c r="SJS867" s="1"/>
      <c r="SJT867" s="1"/>
      <c r="SJU867" s="1"/>
      <c r="SJV867" s="1"/>
      <c r="SJW867" s="1"/>
      <c r="SJX867" s="1"/>
      <c r="SJY867" s="1"/>
      <c r="SJZ867" s="1"/>
      <c r="SKA867" s="1"/>
      <c r="SKB867" s="1"/>
      <c r="SKC867" s="1"/>
      <c r="SKD867" s="1"/>
      <c r="SKE867" s="1"/>
      <c r="SKF867" s="1"/>
      <c r="SKG867" s="1"/>
      <c r="SKH867" s="1"/>
      <c r="SKI867" s="1"/>
      <c r="SKJ867" s="1"/>
      <c r="SKK867" s="1"/>
      <c r="SKL867" s="1"/>
      <c r="SKM867" s="1"/>
      <c r="SKN867" s="1"/>
      <c r="SKO867" s="1"/>
      <c r="SKP867" s="1"/>
      <c r="SKQ867" s="1"/>
      <c r="SKR867" s="1"/>
      <c r="SKS867" s="1"/>
      <c r="SKT867" s="1"/>
      <c r="SKU867" s="1"/>
      <c r="SKV867" s="1"/>
      <c r="SKW867" s="1"/>
      <c r="SKX867" s="1"/>
      <c r="SKY867" s="1"/>
      <c r="SKZ867" s="1"/>
      <c r="SLA867" s="1"/>
      <c r="SLB867" s="1"/>
      <c r="SLC867" s="1"/>
      <c r="SLD867" s="1"/>
      <c r="SLE867" s="1"/>
      <c r="SLF867" s="1"/>
      <c r="SLG867" s="1"/>
      <c r="SLH867" s="1"/>
      <c r="SLI867" s="1"/>
      <c r="SLJ867" s="1"/>
      <c r="SLK867" s="1"/>
      <c r="SLL867" s="1"/>
      <c r="SLM867" s="1"/>
      <c r="SLN867" s="1"/>
      <c r="SLO867" s="1"/>
      <c r="SLP867" s="1"/>
      <c r="SLQ867" s="1"/>
      <c r="SLR867" s="1"/>
      <c r="SLS867" s="1"/>
      <c r="SLT867" s="1"/>
      <c r="SLU867" s="1"/>
      <c r="SLV867" s="1"/>
      <c r="SLW867" s="1"/>
      <c r="SLX867" s="1"/>
      <c r="SLY867" s="1"/>
      <c r="SLZ867" s="1"/>
      <c r="SMA867" s="1"/>
      <c r="SMB867" s="1"/>
      <c r="SMC867" s="1"/>
      <c r="SMD867" s="1"/>
      <c r="SME867" s="1"/>
      <c r="SMF867" s="1"/>
      <c r="SMG867" s="1"/>
      <c r="SMH867" s="1"/>
      <c r="SMI867" s="1"/>
      <c r="SMJ867" s="1"/>
      <c r="SMK867" s="1"/>
      <c r="SML867" s="1"/>
      <c r="SMM867" s="1"/>
      <c r="SMN867" s="1"/>
      <c r="SMO867" s="1"/>
      <c r="SMP867" s="1"/>
      <c r="SMQ867" s="1"/>
      <c r="SMR867" s="1"/>
      <c r="SMS867" s="1"/>
      <c r="SMT867" s="1"/>
      <c r="SMU867" s="1"/>
      <c r="SMV867" s="1"/>
      <c r="SMW867" s="1"/>
      <c r="SMX867" s="1"/>
      <c r="SMY867" s="1"/>
      <c r="SMZ867" s="1"/>
      <c r="SNA867" s="1"/>
      <c r="SNB867" s="1"/>
      <c r="SNC867" s="1"/>
      <c r="SND867" s="1"/>
      <c r="SNE867" s="1"/>
      <c r="SNF867" s="1"/>
      <c r="SNG867" s="1"/>
      <c r="SNH867" s="1"/>
      <c r="SNI867" s="1"/>
      <c r="SNJ867" s="1"/>
      <c r="SNK867" s="1"/>
      <c r="SNL867" s="1"/>
      <c r="SNM867" s="1"/>
      <c r="SNN867" s="1"/>
      <c r="SNO867" s="1"/>
      <c r="SNP867" s="1"/>
      <c r="SNQ867" s="1"/>
      <c r="SNR867" s="1"/>
      <c r="SNS867" s="1"/>
      <c r="SNT867" s="1"/>
      <c r="SNU867" s="1"/>
      <c r="SNV867" s="1"/>
      <c r="SNW867" s="1"/>
      <c r="SNX867" s="1"/>
      <c r="SNY867" s="1"/>
      <c r="SNZ867" s="1"/>
      <c r="SOA867" s="1"/>
      <c r="SOB867" s="1"/>
      <c r="SOC867" s="1"/>
      <c r="SOD867" s="1"/>
      <c r="SOE867" s="1"/>
      <c r="SOF867" s="1"/>
      <c r="SOG867" s="1"/>
      <c r="SOH867" s="1"/>
      <c r="SOI867" s="1"/>
      <c r="SOJ867" s="1"/>
      <c r="SOK867" s="1"/>
      <c r="SOL867" s="1"/>
      <c r="SOM867" s="1"/>
      <c r="SON867" s="1"/>
      <c r="SOO867" s="1"/>
      <c r="SOP867" s="1"/>
      <c r="SOQ867" s="1"/>
      <c r="SOR867" s="1"/>
      <c r="SOS867" s="1"/>
      <c r="SOT867" s="1"/>
      <c r="SOU867" s="1"/>
      <c r="SOV867" s="1"/>
      <c r="SOW867" s="1"/>
      <c r="SOX867" s="1"/>
      <c r="SOY867" s="1"/>
      <c r="SOZ867" s="1"/>
      <c r="SPA867" s="1"/>
      <c r="SPB867" s="1"/>
      <c r="SPC867" s="1"/>
      <c r="SPD867" s="1"/>
      <c r="SPE867" s="1"/>
      <c r="SPF867" s="1"/>
      <c r="SPG867" s="1"/>
      <c r="SPH867" s="1"/>
      <c r="SPI867" s="1"/>
      <c r="SPJ867" s="1"/>
      <c r="SPK867" s="1"/>
      <c r="SPL867" s="1"/>
      <c r="SPM867" s="1"/>
      <c r="SPN867" s="1"/>
      <c r="SPO867" s="1"/>
      <c r="SPP867" s="1"/>
      <c r="SPQ867" s="1"/>
      <c r="SPR867" s="1"/>
      <c r="SPS867" s="1"/>
      <c r="SPT867" s="1"/>
      <c r="SPU867" s="1"/>
      <c r="SPV867" s="1"/>
      <c r="SPW867" s="1"/>
      <c r="SPX867" s="1"/>
      <c r="SPY867" s="1"/>
      <c r="SPZ867" s="1"/>
      <c r="SQA867" s="1"/>
      <c r="SQB867" s="1"/>
      <c r="SQC867" s="1"/>
      <c r="SQD867" s="1"/>
      <c r="SQE867" s="1"/>
      <c r="SQF867" s="1"/>
      <c r="SQG867" s="1"/>
      <c r="SQH867" s="1"/>
      <c r="SQI867" s="1"/>
      <c r="SQJ867" s="1"/>
      <c r="SQK867" s="1"/>
      <c r="SQL867" s="1"/>
      <c r="SQM867" s="1"/>
      <c r="SQN867" s="1"/>
      <c r="SQO867" s="1"/>
      <c r="SQP867" s="1"/>
      <c r="SQQ867" s="1"/>
      <c r="SQR867" s="1"/>
      <c r="SQS867" s="1"/>
      <c r="SQT867" s="1"/>
      <c r="SQU867" s="1"/>
      <c r="SQV867" s="1"/>
      <c r="SQW867" s="1"/>
      <c r="SQX867" s="1"/>
      <c r="SQY867" s="1"/>
      <c r="SQZ867" s="1"/>
      <c r="SRA867" s="1"/>
      <c r="SRB867" s="1"/>
      <c r="SRC867" s="1"/>
      <c r="SRD867" s="1"/>
      <c r="SRE867" s="1"/>
      <c r="SRF867" s="1"/>
      <c r="SRG867" s="1"/>
      <c r="SRH867" s="1"/>
      <c r="SRI867" s="1"/>
      <c r="SRJ867" s="1"/>
      <c r="SRK867" s="1"/>
      <c r="SRL867" s="1"/>
      <c r="SRM867" s="1"/>
      <c r="SRN867" s="1"/>
      <c r="SRO867" s="1"/>
      <c r="SRP867" s="1"/>
      <c r="SRQ867" s="1"/>
      <c r="SRR867" s="1"/>
      <c r="SRS867" s="1"/>
      <c r="SRT867" s="1"/>
      <c r="SRU867" s="1"/>
      <c r="SRV867" s="1"/>
      <c r="SRW867" s="1"/>
      <c r="SRX867" s="1"/>
      <c r="SRY867" s="1"/>
      <c r="SRZ867" s="1"/>
      <c r="SSA867" s="1"/>
      <c r="SSB867" s="1"/>
      <c r="SSC867" s="1"/>
      <c r="SSD867" s="1"/>
      <c r="SSE867" s="1"/>
      <c r="SSF867" s="1"/>
      <c r="SSG867" s="1"/>
      <c r="SSH867" s="1"/>
      <c r="SSI867" s="1"/>
      <c r="SSJ867" s="1"/>
      <c r="SSK867" s="1"/>
      <c r="SSL867" s="1"/>
      <c r="SSM867" s="1"/>
      <c r="SSN867" s="1"/>
      <c r="SSO867" s="1"/>
      <c r="SSP867" s="1"/>
      <c r="SSQ867" s="1"/>
      <c r="SSR867" s="1"/>
      <c r="SSS867" s="1"/>
      <c r="SST867" s="1"/>
      <c r="SSU867" s="1"/>
      <c r="SSV867" s="1"/>
      <c r="SSW867" s="1"/>
      <c r="SSX867" s="1"/>
      <c r="SSY867" s="1"/>
      <c r="SSZ867" s="1"/>
      <c r="STA867" s="1"/>
      <c r="STB867" s="1"/>
      <c r="STC867" s="1"/>
      <c r="STD867" s="1"/>
      <c r="STE867" s="1"/>
      <c r="STF867" s="1"/>
      <c r="STG867" s="1"/>
      <c r="STH867" s="1"/>
      <c r="STI867" s="1"/>
      <c r="STJ867" s="1"/>
      <c r="STK867" s="1"/>
      <c r="STL867" s="1"/>
      <c r="STM867" s="1"/>
      <c r="STN867" s="1"/>
      <c r="STO867" s="1"/>
      <c r="STP867" s="1"/>
      <c r="STQ867" s="1"/>
      <c r="STR867" s="1"/>
      <c r="STS867" s="1"/>
      <c r="STT867" s="1"/>
      <c r="STU867" s="1"/>
      <c r="STV867" s="1"/>
      <c r="STW867" s="1"/>
      <c r="STX867" s="1"/>
      <c r="STY867" s="1"/>
      <c r="STZ867" s="1"/>
      <c r="SUA867" s="1"/>
      <c r="SUB867" s="1"/>
      <c r="SUC867" s="1"/>
      <c r="SUD867" s="1"/>
      <c r="SUE867" s="1"/>
      <c r="SUF867" s="1"/>
      <c r="SUG867" s="1"/>
      <c r="SUH867" s="1"/>
      <c r="SUI867" s="1"/>
      <c r="SUJ867" s="1"/>
      <c r="SUK867" s="1"/>
      <c r="SUL867" s="1"/>
      <c r="SUM867" s="1"/>
      <c r="SUN867" s="1"/>
      <c r="SUO867" s="1"/>
      <c r="SUP867" s="1"/>
      <c r="SUQ867" s="1"/>
      <c r="SUR867" s="1"/>
      <c r="SUS867" s="1"/>
      <c r="SUT867" s="1"/>
      <c r="SUU867" s="1"/>
      <c r="SUV867" s="1"/>
      <c r="SUW867" s="1"/>
      <c r="SUX867" s="1"/>
      <c r="SUY867" s="1"/>
      <c r="SUZ867" s="1"/>
      <c r="SVA867" s="1"/>
      <c r="SVB867" s="1"/>
      <c r="SVC867" s="1"/>
      <c r="SVD867" s="1"/>
      <c r="SVE867" s="1"/>
      <c r="SVF867" s="1"/>
      <c r="SVG867" s="1"/>
      <c r="SVH867" s="1"/>
      <c r="SVI867" s="1"/>
      <c r="SVJ867" s="1"/>
      <c r="SVK867" s="1"/>
      <c r="SVL867" s="1"/>
      <c r="SVM867" s="1"/>
      <c r="SVN867" s="1"/>
      <c r="SVO867" s="1"/>
      <c r="SVP867" s="1"/>
      <c r="SVQ867" s="1"/>
      <c r="SVR867" s="1"/>
      <c r="SVS867" s="1"/>
      <c r="SVT867" s="1"/>
      <c r="SVU867" s="1"/>
      <c r="SVV867" s="1"/>
      <c r="SVW867" s="1"/>
      <c r="SVX867" s="1"/>
      <c r="SVY867" s="1"/>
      <c r="SVZ867" s="1"/>
      <c r="SWA867" s="1"/>
      <c r="SWB867" s="1"/>
      <c r="SWC867" s="1"/>
      <c r="SWD867" s="1"/>
      <c r="SWE867" s="1"/>
      <c r="SWF867" s="1"/>
      <c r="SWG867" s="1"/>
      <c r="SWH867" s="1"/>
      <c r="SWI867" s="1"/>
      <c r="SWJ867" s="1"/>
      <c r="SWK867" s="1"/>
      <c r="SWL867" s="1"/>
      <c r="SWM867" s="1"/>
      <c r="SWN867" s="1"/>
      <c r="SWO867" s="1"/>
      <c r="SWP867" s="1"/>
      <c r="SWQ867" s="1"/>
      <c r="SWR867" s="1"/>
      <c r="SWS867" s="1"/>
      <c r="SWT867" s="1"/>
      <c r="SWU867" s="1"/>
      <c r="SWV867" s="1"/>
      <c r="SWW867" s="1"/>
      <c r="SWX867" s="1"/>
      <c r="SWY867" s="1"/>
      <c r="SWZ867" s="1"/>
      <c r="SXA867" s="1"/>
      <c r="SXB867" s="1"/>
      <c r="SXC867" s="1"/>
      <c r="SXD867" s="1"/>
      <c r="SXE867" s="1"/>
      <c r="SXF867" s="1"/>
      <c r="SXG867" s="1"/>
      <c r="SXH867" s="1"/>
      <c r="SXI867" s="1"/>
      <c r="SXJ867" s="1"/>
      <c r="SXK867" s="1"/>
      <c r="SXL867" s="1"/>
      <c r="SXM867" s="1"/>
      <c r="SXN867" s="1"/>
      <c r="SXO867" s="1"/>
      <c r="SXP867" s="1"/>
      <c r="SXQ867" s="1"/>
      <c r="SXR867" s="1"/>
      <c r="SXS867" s="1"/>
      <c r="SXT867" s="1"/>
      <c r="SXU867" s="1"/>
      <c r="SXV867" s="1"/>
      <c r="SXW867" s="1"/>
      <c r="SXX867" s="1"/>
      <c r="SXY867" s="1"/>
      <c r="SXZ867" s="1"/>
      <c r="SYA867" s="1"/>
      <c r="SYB867" s="1"/>
      <c r="SYC867" s="1"/>
      <c r="SYD867" s="1"/>
      <c r="SYE867" s="1"/>
      <c r="SYF867" s="1"/>
      <c r="SYG867" s="1"/>
      <c r="SYH867" s="1"/>
      <c r="SYI867" s="1"/>
      <c r="SYJ867" s="1"/>
      <c r="SYK867" s="1"/>
      <c r="SYL867" s="1"/>
      <c r="SYM867" s="1"/>
      <c r="SYN867" s="1"/>
      <c r="SYO867" s="1"/>
      <c r="SYP867" s="1"/>
      <c r="SYQ867" s="1"/>
      <c r="SYR867" s="1"/>
      <c r="SYS867" s="1"/>
      <c r="SYT867" s="1"/>
      <c r="SYU867" s="1"/>
      <c r="SYV867" s="1"/>
      <c r="SYW867" s="1"/>
      <c r="SYX867" s="1"/>
      <c r="SYY867" s="1"/>
      <c r="SYZ867" s="1"/>
      <c r="SZA867" s="1"/>
      <c r="SZB867" s="1"/>
      <c r="SZC867" s="1"/>
      <c r="SZD867" s="1"/>
      <c r="SZE867" s="1"/>
      <c r="SZF867" s="1"/>
      <c r="SZG867" s="1"/>
      <c r="SZH867" s="1"/>
      <c r="SZI867" s="1"/>
      <c r="SZJ867" s="1"/>
      <c r="SZK867" s="1"/>
      <c r="SZL867" s="1"/>
      <c r="SZM867" s="1"/>
      <c r="SZN867" s="1"/>
      <c r="SZO867" s="1"/>
      <c r="SZP867" s="1"/>
      <c r="SZQ867" s="1"/>
      <c r="SZR867" s="1"/>
      <c r="SZS867" s="1"/>
      <c r="SZT867" s="1"/>
      <c r="SZU867" s="1"/>
      <c r="SZV867" s="1"/>
      <c r="SZW867" s="1"/>
      <c r="SZX867" s="1"/>
      <c r="SZY867" s="1"/>
      <c r="SZZ867" s="1"/>
      <c r="TAA867" s="1"/>
      <c r="TAB867" s="1"/>
      <c r="TAC867" s="1"/>
      <c r="TAD867" s="1"/>
      <c r="TAE867" s="1"/>
      <c r="TAF867" s="1"/>
      <c r="TAG867" s="1"/>
      <c r="TAH867" s="1"/>
      <c r="TAI867" s="1"/>
      <c r="TAJ867" s="1"/>
      <c r="TAK867" s="1"/>
      <c r="TAL867" s="1"/>
      <c r="TAM867" s="1"/>
      <c r="TAN867" s="1"/>
      <c r="TAO867" s="1"/>
      <c r="TAP867" s="1"/>
      <c r="TAQ867" s="1"/>
      <c r="TAR867" s="1"/>
      <c r="TAS867" s="1"/>
      <c r="TAT867" s="1"/>
      <c r="TAU867" s="1"/>
      <c r="TAV867" s="1"/>
      <c r="TAW867" s="1"/>
      <c r="TAX867" s="1"/>
      <c r="TAY867" s="1"/>
      <c r="TAZ867" s="1"/>
      <c r="TBA867" s="1"/>
      <c r="TBB867" s="1"/>
      <c r="TBC867" s="1"/>
      <c r="TBD867" s="1"/>
      <c r="TBE867" s="1"/>
      <c r="TBF867" s="1"/>
      <c r="TBG867" s="1"/>
      <c r="TBH867" s="1"/>
      <c r="TBI867" s="1"/>
      <c r="TBJ867" s="1"/>
      <c r="TBK867" s="1"/>
      <c r="TBL867" s="1"/>
      <c r="TBM867" s="1"/>
      <c r="TBN867" s="1"/>
      <c r="TBO867" s="1"/>
      <c r="TBP867" s="1"/>
      <c r="TBQ867" s="1"/>
      <c r="TBR867" s="1"/>
      <c r="TBS867" s="1"/>
      <c r="TBT867" s="1"/>
      <c r="TBU867" s="1"/>
      <c r="TBV867" s="1"/>
      <c r="TBW867" s="1"/>
      <c r="TBX867" s="1"/>
      <c r="TBY867" s="1"/>
      <c r="TBZ867" s="1"/>
      <c r="TCA867" s="1"/>
      <c r="TCB867" s="1"/>
      <c r="TCC867" s="1"/>
      <c r="TCD867" s="1"/>
      <c r="TCE867" s="1"/>
      <c r="TCF867" s="1"/>
      <c r="TCG867" s="1"/>
      <c r="TCH867" s="1"/>
      <c r="TCI867" s="1"/>
      <c r="TCJ867" s="1"/>
      <c r="TCK867" s="1"/>
      <c r="TCL867" s="1"/>
      <c r="TCM867" s="1"/>
      <c r="TCN867" s="1"/>
      <c r="TCO867" s="1"/>
      <c r="TCP867" s="1"/>
      <c r="TCQ867" s="1"/>
      <c r="TCR867" s="1"/>
      <c r="TCS867" s="1"/>
      <c r="TCT867" s="1"/>
      <c r="TCU867" s="1"/>
      <c r="TCV867" s="1"/>
      <c r="TCW867" s="1"/>
      <c r="TCX867" s="1"/>
      <c r="TCY867" s="1"/>
      <c r="TCZ867" s="1"/>
      <c r="TDA867" s="1"/>
      <c r="TDB867" s="1"/>
      <c r="TDC867" s="1"/>
      <c r="TDD867" s="1"/>
      <c r="TDE867" s="1"/>
      <c r="TDF867" s="1"/>
      <c r="TDG867" s="1"/>
      <c r="TDH867" s="1"/>
      <c r="TDI867" s="1"/>
      <c r="TDJ867" s="1"/>
      <c r="TDK867" s="1"/>
      <c r="TDL867" s="1"/>
      <c r="TDM867" s="1"/>
      <c r="TDN867" s="1"/>
      <c r="TDO867" s="1"/>
      <c r="TDP867" s="1"/>
      <c r="TDQ867" s="1"/>
      <c r="TDR867" s="1"/>
      <c r="TDS867" s="1"/>
      <c r="TDT867" s="1"/>
      <c r="TDU867" s="1"/>
      <c r="TDV867" s="1"/>
      <c r="TDW867" s="1"/>
      <c r="TDX867" s="1"/>
      <c r="TDY867" s="1"/>
      <c r="TDZ867" s="1"/>
      <c r="TEA867" s="1"/>
      <c r="TEB867" s="1"/>
      <c r="TEC867" s="1"/>
      <c r="TED867" s="1"/>
      <c r="TEE867" s="1"/>
      <c r="TEF867" s="1"/>
      <c r="TEG867" s="1"/>
      <c r="TEH867" s="1"/>
      <c r="TEI867" s="1"/>
      <c r="TEJ867" s="1"/>
      <c r="TEK867" s="1"/>
      <c r="TEL867" s="1"/>
      <c r="TEM867" s="1"/>
      <c r="TEN867" s="1"/>
      <c r="TEO867" s="1"/>
      <c r="TEP867" s="1"/>
      <c r="TEQ867" s="1"/>
      <c r="TER867" s="1"/>
      <c r="TES867" s="1"/>
      <c r="TET867" s="1"/>
      <c r="TEU867" s="1"/>
      <c r="TEV867" s="1"/>
      <c r="TEW867" s="1"/>
      <c r="TEX867" s="1"/>
      <c r="TEY867" s="1"/>
      <c r="TEZ867" s="1"/>
      <c r="TFA867" s="1"/>
      <c r="TFB867" s="1"/>
      <c r="TFC867" s="1"/>
      <c r="TFD867" s="1"/>
      <c r="TFE867" s="1"/>
      <c r="TFF867" s="1"/>
      <c r="TFG867" s="1"/>
      <c r="TFH867" s="1"/>
      <c r="TFI867" s="1"/>
      <c r="TFJ867" s="1"/>
      <c r="TFK867" s="1"/>
      <c r="TFL867" s="1"/>
      <c r="TFM867" s="1"/>
      <c r="TFN867" s="1"/>
      <c r="TFO867" s="1"/>
      <c r="TFP867" s="1"/>
      <c r="TFQ867" s="1"/>
      <c r="TFR867" s="1"/>
      <c r="TFS867" s="1"/>
      <c r="TFT867" s="1"/>
      <c r="TFU867" s="1"/>
      <c r="TFV867" s="1"/>
      <c r="TFW867" s="1"/>
      <c r="TFX867" s="1"/>
      <c r="TFY867" s="1"/>
      <c r="TFZ867" s="1"/>
      <c r="TGA867" s="1"/>
      <c r="TGB867" s="1"/>
      <c r="TGC867" s="1"/>
      <c r="TGD867" s="1"/>
      <c r="TGE867" s="1"/>
      <c r="TGF867" s="1"/>
      <c r="TGG867" s="1"/>
      <c r="TGH867" s="1"/>
      <c r="TGI867" s="1"/>
      <c r="TGJ867" s="1"/>
      <c r="TGK867" s="1"/>
      <c r="TGL867" s="1"/>
      <c r="TGM867" s="1"/>
      <c r="TGN867" s="1"/>
      <c r="TGO867" s="1"/>
      <c r="TGP867" s="1"/>
      <c r="TGQ867" s="1"/>
      <c r="TGR867" s="1"/>
      <c r="TGS867" s="1"/>
      <c r="TGT867" s="1"/>
      <c r="TGU867" s="1"/>
      <c r="TGV867" s="1"/>
      <c r="TGW867" s="1"/>
      <c r="TGX867" s="1"/>
      <c r="TGY867" s="1"/>
      <c r="TGZ867" s="1"/>
      <c r="THA867" s="1"/>
      <c r="THB867" s="1"/>
      <c r="THC867" s="1"/>
      <c r="THD867" s="1"/>
      <c r="THE867" s="1"/>
      <c r="THF867" s="1"/>
      <c r="THG867" s="1"/>
      <c r="THH867" s="1"/>
      <c r="THI867" s="1"/>
      <c r="THJ867" s="1"/>
      <c r="THK867" s="1"/>
      <c r="THL867" s="1"/>
      <c r="THM867" s="1"/>
      <c r="THN867" s="1"/>
      <c r="THO867" s="1"/>
      <c r="THP867" s="1"/>
      <c r="THQ867" s="1"/>
      <c r="THR867" s="1"/>
      <c r="THS867" s="1"/>
      <c r="THT867" s="1"/>
      <c r="THU867" s="1"/>
      <c r="THV867" s="1"/>
      <c r="THW867" s="1"/>
      <c r="THX867" s="1"/>
      <c r="THY867" s="1"/>
      <c r="THZ867" s="1"/>
      <c r="TIA867" s="1"/>
      <c r="TIB867" s="1"/>
      <c r="TIC867" s="1"/>
      <c r="TID867" s="1"/>
      <c r="TIE867" s="1"/>
      <c r="TIF867" s="1"/>
      <c r="TIG867" s="1"/>
      <c r="TIH867" s="1"/>
      <c r="TII867" s="1"/>
      <c r="TIJ867" s="1"/>
      <c r="TIK867" s="1"/>
      <c r="TIL867" s="1"/>
      <c r="TIM867" s="1"/>
      <c r="TIN867" s="1"/>
      <c r="TIO867" s="1"/>
      <c r="TIP867" s="1"/>
      <c r="TIQ867" s="1"/>
      <c r="TIR867" s="1"/>
      <c r="TIS867" s="1"/>
      <c r="TIT867" s="1"/>
      <c r="TIU867" s="1"/>
      <c r="TIV867" s="1"/>
      <c r="TIW867" s="1"/>
      <c r="TIX867" s="1"/>
      <c r="TIY867" s="1"/>
      <c r="TIZ867" s="1"/>
      <c r="TJA867" s="1"/>
      <c r="TJB867" s="1"/>
      <c r="TJC867" s="1"/>
      <c r="TJD867" s="1"/>
      <c r="TJE867" s="1"/>
      <c r="TJF867" s="1"/>
      <c r="TJG867" s="1"/>
      <c r="TJH867" s="1"/>
      <c r="TJI867" s="1"/>
      <c r="TJJ867" s="1"/>
      <c r="TJK867" s="1"/>
      <c r="TJL867" s="1"/>
      <c r="TJM867" s="1"/>
      <c r="TJN867" s="1"/>
      <c r="TJO867" s="1"/>
      <c r="TJP867" s="1"/>
      <c r="TJQ867" s="1"/>
      <c r="TJR867" s="1"/>
      <c r="TJS867" s="1"/>
      <c r="TJT867" s="1"/>
      <c r="TJU867" s="1"/>
      <c r="TJV867" s="1"/>
      <c r="TJW867" s="1"/>
      <c r="TJX867" s="1"/>
      <c r="TJY867" s="1"/>
      <c r="TJZ867" s="1"/>
      <c r="TKA867" s="1"/>
      <c r="TKB867" s="1"/>
      <c r="TKC867" s="1"/>
      <c r="TKD867" s="1"/>
      <c r="TKE867" s="1"/>
      <c r="TKF867" s="1"/>
      <c r="TKG867" s="1"/>
      <c r="TKH867" s="1"/>
      <c r="TKI867" s="1"/>
      <c r="TKJ867" s="1"/>
      <c r="TKK867" s="1"/>
      <c r="TKL867" s="1"/>
      <c r="TKM867" s="1"/>
      <c r="TKN867" s="1"/>
      <c r="TKO867" s="1"/>
      <c r="TKP867" s="1"/>
      <c r="TKQ867" s="1"/>
      <c r="TKR867" s="1"/>
      <c r="TKS867" s="1"/>
      <c r="TKT867" s="1"/>
      <c r="TKU867" s="1"/>
      <c r="TKV867" s="1"/>
      <c r="TKW867" s="1"/>
      <c r="TKX867" s="1"/>
      <c r="TKY867" s="1"/>
      <c r="TKZ867" s="1"/>
      <c r="TLA867" s="1"/>
      <c r="TLB867" s="1"/>
      <c r="TLC867" s="1"/>
      <c r="TLD867" s="1"/>
      <c r="TLE867" s="1"/>
      <c r="TLF867" s="1"/>
      <c r="TLG867" s="1"/>
      <c r="TLH867" s="1"/>
      <c r="TLI867" s="1"/>
      <c r="TLJ867" s="1"/>
      <c r="TLK867" s="1"/>
      <c r="TLL867" s="1"/>
      <c r="TLM867" s="1"/>
      <c r="TLN867" s="1"/>
      <c r="TLO867" s="1"/>
      <c r="TLP867" s="1"/>
      <c r="TLQ867" s="1"/>
      <c r="TLR867" s="1"/>
      <c r="TLS867" s="1"/>
      <c r="TLT867" s="1"/>
      <c r="TLU867" s="1"/>
      <c r="TLV867" s="1"/>
      <c r="TLW867" s="1"/>
      <c r="TLX867" s="1"/>
      <c r="TLY867" s="1"/>
      <c r="TLZ867" s="1"/>
      <c r="TMA867" s="1"/>
      <c r="TMB867" s="1"/>
      <c r="TMC867" s="1"/>
      <c r="TMD867" s="1"/>
      <c r="TME867" s="1"/>
      <c r="TMF867" s="1"/>
      <c r="TMG867" s="1"/>
      <c r="TMH867" s="1"/>
      <c r="TMI867" s="1"/>
      <c r="TMJ867" s="1"/>
      <c r="TMK867" s="1"/>
      <c r="TML867" s="1"/>
      <c r="TMM867" s="1"/>
      <c r="TMN867" s="1"/>
      <c r="TMO867" s="1"/>
      <c r="TMP867" s="1"/>
      <c r="TMQ867" s="1"/>
      <c r="TMR867" s="1"/>
      <c r="TMS867" s="1"/>
      <c r="TMT867" s="1"/>
      <c r="TMU867" s="1"/>
      <c r="TMV867" s="1"/>
      <c r="TMW867" s="1"/>
      <c r="TMX867" s="1"/>
      <c r="TMY867" s="1"/>
      <c r="TMZ867" s="1"/>
      <c r="TNA867" s="1"/>
      <c r="TNB867" s="1"/>
      <c r="TNC867" s="1"/>
      <c r="TND867" s="1"/>
      <c r="TNE867" s="1"/>
      <c r="TNF867" s="1"/>
      <c r="TNG867" s="1"/>
      <c r="TNH867" s="1"/>
      <c r="TNI867" s="1"/>
      <c r="TNJ867" s="1"/>
      <c r="TNK867" s="1"/>
      <c r="TNL867" s="1"/>
      <c r="TNM867" s="1"/>
      <c r="TNN867" s="1"/>
      <c r="TNO867" s="1"/>
      <c r="TNP867" s="1"/>
      <c r="TNQ867" s="1"/>
      <c r="TNR867" s="1"/>
      <c r="TNS867" s="1"/>
      <c r="TNT867" s="1"/>
      <c r="TNU867" s="1"/>
      <c r="TNV867" s="1"/>
      <c r="TNW867" s="1"/>
      <c r="TNX867" s="1"/>
      <c r="TNY867" s="1"/>
      <c r="TNZ867" s="1"/>
      <c r="TOA867" s="1"/>
      <c r="TOB867" s="1"/>
      <c r="TOC867" s="1"/>
      <c r="TOD867" s="1"/>
      <c r="TOE867" s="1"/>
      <c r="TOF867" s="1"/>
      <c r="TOG867" s="1"/>
      <c r="TOH867" s="1"/>
      <c r="TOI867" s="1"/>
      <c r="TOJ867" s="1"/>
      <c r="TOK867" s="1"/>
      <c r="TOL867" s="1"/>
      <c r="TOM867" s="1"/>
      <c r="TON867" s="1"/>
      <c r="TOO867" s="1"/>
      <c r="TOP867" s="1"/>
      <c r="TOQ867" s="1"/>
      <c r="TOR867" s="1"/>
      <c r="TOS867" s="1"/>
      <c r="TOT867" s="1"/>
      <c r="TOU867" s="1"/>
      <c r="TOV867" s="1"/>
      <c r="TOW867" s="1"/>
      <c r="TOX867" s="1"/>
      <c r="TOY867" s="1"/>
      <c r="TOZ867" s="1"/>
      <c r="TPA867" s="1"/>
      <c r="TPB867" s="1"/>
      <c r="TPC867" s="1"/>
      <c r="TPD867" s="1"/>
      <c r="TPE867" s="1"/>
      <c r="TPF867" s="1"/>
      <c r="TPG867" s="1"/>
      <c r="TPH867" s="1"/>
      <c r="TPI867" s="1"/>
      <c r="TPJ867" s="1"/>
      <c r="TPK867" s="1"/>
      <c r="TPL867" s="1"/>
      <c r="TPM867" s="1"/>
      <c r="TPN867" s="1"/>
      <c r="TPO867" s="1"/>
      <c r="TPP867" s="1"/>
      <c r="TPQ867" s="1"/>
      <c r="TPR867" s="1"/>
      <c r="TPS867" s="1"/>
      <c r="TPT867" s="1"/>
      <c r="TPU867" s="1"/>
      <c r="TPV867" s="1"/>
      <c r="TPW867" s="1"/>
      <c r="TPX867" s="1"/>
      <c r="TPY867" s="1"/>
      <c r="TPZ867" s="1"/>
      <c r="TQA867" s="1"/>
      <c r="TQB867" s="1"/>
      <c r="TQC867" s="1"/>
      <c r="TQD867" s="1"/>
      <c r="TQE867" s="1"/>
      <c r="TQF867" s="1"/>
      <c r="TQG867" s="1"/>
      <c r="TQH867" s="1"/>
      <c r="TQI867" s="1"/>
      <c r="TQJ867" s="1"/>
      <c r="TQK867" s="1"/>
      <c r="TQL867" s="1"/>
      <c r="TQM867" s="1"/>
      <c r="TQN867" s="1"/>
      <c r="TQO867" s="1"/>
      <c r="TQP867" s="1"/>
      <c r="TQQ867" s="1"/>
      <c r="TQR867" s="1"/>
      <c r="TQS867" s="1"/>
      <c r="TQT867" s="1"/>
      <c r="TQU867" s="1"/>
      <c r="TQV867" s="1"/>
      <c r="TQW867" s="1"/>
      <c r="TQX867" s="1"/>
      <c r="TQY867" s="1"/>
      <c r="TQZ867" s="1"/>
      <c r="TRA867" s="1"/>
      <c r="TRB867" s="1"/>
      <c r="TRC867" s="1"/>
      <c r="TRD867" s="1"/>
      <c r="TRE867" s="1"/>
      <c r="TRF867" s="1"/>
      <c r="TRG867" s="1"/>
      <c r="TRH867" s="1"/>
      <c r="TRI867" s="1"/>
      <c r="TRJ867" s="1"/>
      <c r="TRK867" s="1"/>
      <c r="TRL867" s="1"/>
      <c r="TRM867" s="1"/>
      <c r="TRN867" s="1"/>
      <c r="TRO867" s="1"/>
      <c r="TRP867" s="1"/>
      <c r="TRQ867" s="1"/>
      <c r="TRR867" s="1"/>
      <c r="TRS867" s="1"/>
      <c r="TRT867" s="1"/>
      <c r="TRU867" s="1"/>
      <c r="TRV867" s="1"/>
      <c r="TRW867" s="1"/>
      <c r="TRX867" s="1"/>
      <c r="TRY867" s="1"/>
      <c r="TRZ867" s="1"/>
      <c r="TSA867" s="1"/>
      <c r="TSB867" s="1"/>
      <c r="TSC867" s="1"/>
      <c r="TSD867" s="1"/>
      <c r="TSE867" s="1"/>
      <c r="TSF867" s="1"/>
      <c r="TSG867" s="1"/>
      <c r="TSH867" s="1"/>
      <c r="TSI867" s="1"/>
      <c r="TSJ867" s="1"/>
      <c r="TSK867" s="1"/>
      <c r="TSL867" s="1"/>
      <c r="TSM867" s="1"/>
      <c r="TSN867" s="1"/>
      <c r="TSO867" s="1"/>
      <c r="TSP867" s="1"/>
      <c r="TSQ867" s="1"/>
      <c r="TSR867" s="1"/>
      <c r="TSS867" s="1"/>
      <c r="TST867" s="1"/>
      <c r="TSU867" s="1"/>
      <c r="TSV867" s="1"/>
      <c r="TSW867" s="1"/>
      <c r="TSX867" s="1"/>
      <c r="TSY867" s="1"/>
      <c r="TSZ867" s="1"/>
      <c r="TTA867" s="1"/>
      <c r="TTB867" s="1"/>
      <c r="TTC867" s="1"/>
      <c r="TTD867" s="1"/>
      <c r="TTE867" s="1"/>
      <c r="TTF867" s="1"/>
      <c r="TTG867" s="1"/>
      <c r="TTH867" s="1"/>
      <c r="TTI867" s="1"/>
      <c r="TTJ867" s="1"/>
      <c r="TTK867" s="1"/>
      <c r="TTL867" s="1"/>
      <c r="TTM867" s="1"/>
      <c r="TTN867" s="1"/>
      <c r="TTO867" s="1"/>
      <c r="TTP867" s="1"/>
      <c r="TTQ867" s="1"/>
      <c r="TTR867" s="1"/>
      <c r="TTS867" s="1"/>
      <c r="TTT867" s="1"/>
      <c r="TTU867" s="1"/>
      <c r="TTV867" s="1"/>
      <c r="TTW867" s="1"/>
      <c r="TTX867" s="1"/>
      <c r="TTY867" s="1"/>
      <c r="TTZ867" s="1"/>
      <c r="TUA867" s="1"/>
      <c r="TUB867" s="1"/>
      <c r="TUC867" s="1"/>
      <c r="TUD867" s="1"/>
      <c r="TUE867" s="1"/>
      <c r="TUF867" s="1"/>
      <c r="TUG867" s="1"/>
      <c r="TUH867" s="1"/>
      <c r="TUI867" s="1"/>
      <c r="TUJ867" s="1"/>
      <c r="TUK867" s="1"/>
      <c r="TUL867" s="1"/>
      <c r="TUM867" s="1"/>
      <c r="TUN867" s="1"/>
      <c r="TUO867" s="1"/>
      <c r="TUP867" s="1"/>
      <c r="TUQ867" s="1"/>
      <c r="TUR867" s="1"/>
      <c r="TUS867" s="1"/>
      <c r="TUT867" s="1"/>
      <c r="TUU867" s="1"/>
      <c r="TUV867" s="1"/>
      <c r="TUW867" s="1"/>
      <c r="TUX867" s="1"/>
      <c r="TUY867" s="1"/>
      <c r="TUZ867" s="1"/>
      <c r="TVA867" s="1"/>
      <c r="TVB867" s="1"/>
      <c r="TVC867" s="1"/>
      <c r="TVD867" s="1"/>
      <c r="TVE867" s="1"/>
      <c r="TVF867" s="1"/>
      <c r="TVG867" s="1"/>
      <c r="TVH867" s="1"/>
      <c r="TVI867" s="1"/>
      <c r="TVJ867" s="1"/>
      <c r="TVK867" s="1"/>
      <c r="TVL867" s="1"/>
      <c r="TVM867" s="1"/>
      <c r="TVN867" s="1"/>
      <c r="TVO867" s="1"/>
      <c r="TVP867" s="1"/>
      <c r="TVQ867" s="1"/>
      <c r="TVR867" s="1"/>
      <c r="TVS867" s="1"/>
      <c r="TVT867" s="1"/>
      <c r="TVU867" s="1"/>
      <c r="TVV867" s="1"/>
      <c r="TVW867" s="1"/>
      <c r="TVX867" s="1"/>
      <c r="TVY867" s="1"/>
      <c r="TVZ867" s="1"/>
      <c r="TWA867" s="1"/>
      <c r="TWB867" s="1"/>
      <c r="TWC867" s="1"/>
      <c r="TWD867" s="1"/>
      <c r="TWE867" s="1"/>
      <c r="TWF867" s="1"/>
      <c r="TWG867" s="1"/>
      <c r="TWH867" s="1"/>
      <c r="TWI867" s="1"/>
      <c r="TWJ867" s="1"/>
      <c r="TWK867" s="1"/>
      <c r="TWL867" s="1"/>
      <c r="TWM867" s="1"/>
      <c r="TWN867" s="1"/>
      <c r="TWO867" s="1"/>
      <c r="TWP867" s="1"/>
      <c r="TWQ867" s="1"/>
      <c r="TWR867" s="1"/>
      <c r="TWS867" s="1"/>
      <c r="TWT867" s="1"/>
      <c r="TWU867" s="1"/>
      <c r="TWV867" s="1"/>
      <c r="TWW867" s="1"/>
      <c r="TWX867" s="1"/>
      <c r="TWY867" s="1"/>
      <c r="TWZ867" s="1"/>
      <c r="TXA867" s="1"/>
      <c r="TXB867" s="1"/>
      <c r="TXC867" s="1"/>
      <c r="TXD867" s="1"/>
      <c r="TXE867" s="1"/>
      <c r="TXF867" s="1"/>
      <c r="TXG867" s="1"/>
      <c r="TXH867" s="1"/>
      <c r="TXI867" s="1"/>
      <c r="TXJ867" s="1"/>
      <c r="TXK867" s="1"/>
      <c r="TXL867" s="1"/>
      <c r="TXM867" s="1"/>
      <c r="TXN867" s="1"/>
      <c r="TXO867" s="1"/>
      <c r="TXP867" s="1"/>
      <c r="TXQ867" s="1"/>
      <c r="TXR867" s="1"/>
      <c r="TXS867" s="1"/>
      <c r="TXT867" s="1"/>
      <c r="TXU867" s="1"/>
      <c r="TXV867" s="1"/>
      <c r="TXW867" s="1"/>
      <c r="TXX867" s="1"/>
      <c r="TXY867" s="1"/>
      <c r="TXZ867" s="1"/>
      <c r="TYA867" s="1"/>
      <c r="TYB867" s="1"/>
      <c r="TYC867" s="1"/>
      <c r="TYD867" s="1"/>
      <c r="TYE867" s="1"/>
      <c r="TYF867" s="1"/>
      <c r="TYG867" s="1"/>
      <c r="TYH867" s="1"/>
      <c r="TYI867" s="1"/>
      <c r="TYJ867" s="1"/>
      <c r="TYK867" s="1"/>
      <c r="TYL867" s="1"/>
      <c r="TYM867" s="1"/>
      <c r="TYN867" s="1"/>
      <c r="TYO867" s="1"/>
      <c r="TYP867" s="1"/>
      <c r="TYQ867" s="1"/>
      <c r="TYR867" s="1"/>
      <c r="TYS867" s="1"/>
      <c r="TYT867" s="1"/>
      <c r="TYU867" s="1"/>
      <c r="TYV867" s="1"/>
      <c r="TYW867" s="1"/>
      <c r="TYX867" s="1"/>
      <c r="TYY867" s="1"/>
      <c r="TYZ867" s="1"/>
      <c r="TZA867" s="1"/>
      <c r="TZB867" s="1"/>
      <c r="TZC867" s="1"/>
      <c r="TZD867" s="1"/>
      <c r="TZE867" s="1"/>
      <c r="TZF867" s="1"/>
      <c r="TZG867" s="1"/>
      <c r="TZH867" s="1"/>
      <c r="TZI867" s="1"/>
      <c r="TZJ867" s="1"/>
      <c r="TZK867" s="1"/>
      <c r="TZL867" s="1"/>
      <c r="TZM867" s="1"/>
      <c r="TZN867" s="1"/>
      <c r="TZO867" s="1"/>
      <c r="TZP867" s="1"/>
      <c r="TZQ867" s="1"/>
      <c r="TZR867" s="1"/>
      <c r="TZS867" s="1"/>
      <c r="TZT867" s="1"/>
      <c r="TZU867" s="1"/>
      <c r="TZV867" s="1"/>
      <c r="TZW867" s="1"/>
      <c r="TZX867" s="1"/>
      <c r="TZY867" s="1"/>
      <c r="TZZ867" s="1"/>
      <c r="UAA867" s="1"/>
      <c r="UAB867" s="1"/>
      <c r="UAC867" s="1"/>
      <c r="UAD867" s="1"/>
      <c r="UAE867" s="1"/>
      <c r="UAF867" s="1"/>
      <c r="UAG867" s="1"/>
      <c r="UAH867" s="1"/>
      <c r="UAI867" s="1"/>
      <c r="UAJ867" s="1"/>
      <c r="UAK867" s="1"/>
      <c r="UAL867" s="1"/>
      <c r="UAM867" s="1"/>
      <c r="UAN867" s="1"/>
      <c r="UAO867" s="1"/>
      <c r="UAP867" s="1"/>
      <c r="UAQ867" s="1"/>
      <c r="UAR867" s="1"/>
      <c r="UAS867" s="1"/>
      <c r="UAT867" s="1"/>
      <c r="UAU867" s="1"/>
      <c r="UAV867" s="1"/>
      <c r="UAW867" s="1"/>
      <c r="UAX867" s="1"/>
      <c r="UAY867" s="1"/>
      <c r="UAZ867" s="1"/>
      <c r="UBA867" s="1"/>
      <c r="UBB867" s="1"/>
      <c r="UBC867" s="1"/>
      <c r="UBD867" s="1"/>
      <c r="UBE867" s="1"/>
      <c r="UBF867" s="1"/>
      <c r="UBG867" s="1"/>
      <c r="UBH867" s="1"/>
      <c r="UBI867" s="1"/>
      <c r="UBJ867" s="1"/>
      <c r="UBK867" s="1"/>
      <c r="UBL867" s="1"/>
      <c r="UBM867" s="1"/>
      <c r="UBN867" s="1"/>
      <c r="UBO867" s="1"/>
      <c r="UBP867" s="1"/>
      <c r="UBQ867" s="1"/>
      <c r="UBR867" s="1"/>
      <c r="UBS867" s="1"/>
      <c r="UBT867" s="1"/>
      <c r="UBU867" s="1"/>
      <c r="UBV867" s="1"/>
      <c r="UBW867" s="1"/>
      <c r="UBX867" s="1"/>
      <c r="UBY867" s="1"/>
      <c r="UBZ867" s="1"/>
      <c r="UCA867" s="1"/>
      <c r="UCB867" s="1"/>
      <c r="UCC867" s="1"/>
      <c r="UCD867" s="1"/>
      <c r="UCE867" s="1"/>
      <c r="UCF867" s="1"/>
      <c r="UCG867" s="1"/>
      <c r="UCH867" s="1"/>
      <c r="UCI867" s="1"/>
      <c r="UCJ867" s="1"/>
      <c r="UCK867" s="1"/>
      <c r="UCL867" s="1"/>
      <c r="UCM867" s="1"/>
      <c r="UCN867" s="1"/>
      <c r="UCO867" s="1"/>
      <c r="UCP867" s="1"/>
      <c r="UCQ867" s="1"/>
      <c r="UCR867" s="1"/>
      <c r="UCS867" s="1"/>
      <c r="UCT867" s="1"/>
      <c r="UCU867" s="1"/>
      <c r="UCV867" s="1"/>
      <c r="UCW867" s="1"/>
      <c r="UCX867" s="1"/>
      <c r="UCY867" s="1"/>
      <c r="UCZ867" s="1"/>
      <c r="UDA867" s="1"/>
      <c r="UDB867" s="1"/>
      <c r="UDC867" s="1"/>
      <c r="UDD867" s="1"/>
      <c r="UDE867" s="1"/>
      <c r="UDF867" s="1"/>
      <c r="UDG867" s="1"/>
      <c r="UDH867" s="1"/>
      <c r="UDI867" s="1"/>
      <c r="UDJ867" s="1"/>
      <c r="UDK867" s="1"/>
      <c r="UDL867" s="1"/>
      <c r="UDM867" s="1"/>
      <c r="UDN867" s="1"/>
      <c r="UDO867" s="1"/>
      <c r="UDP867" s="1"/>
      <c r="UDQ867" s="1"/>
      <c r="UDR867" s="1"/>
      <c r="UDS867" s="1"/>
      <c r="UDT867" s="1"/>
      <c r="UDU867" s="1"/>
      <c r="UDV867" s="1"/>
      <c r="UDW867" s="1"/>
      <c r="UDX867" s="1"/>
      <c r="UDY867" s="1"/>
      <c r="UDZ867" s="1"/>
      <c r="UEA867" s="1"/>
      <c r="UEB867" s="1"/>
      <c r="UEC867" s="1"/>
      <c r="UED867" s="1"/>
      <c r="UEE867" s="1"/>
      <c r="UEF867" s="1"/>
      <c r="UEG867" s="1"/>
      <c r="UEH867" s="1"/>
      <c r="UEI867" s="1"/>
      <c r="UEJ867" s="1"/>
      <c r="UEK867" s="1"/>
      <c r="UEL867" s="1"/>
      <c r="UEM867" s="1"/>
      <c r="UEN867" s="1"/>
      <c r="UEO867" s="1"/>
      <c r="UEP867" s="1"/>
      <c r="UEQ867" s="1"/>
      <c r="UER867" s="1"/>
      <c r="UES867" s="1"/>
      <c r="UET867" s="1"/>
      <c r="UEU867" s="1"/>
      <c r="UEV867" s="1"/>
      <c r="UEW867" s="1"/>
      <c r="UEX867" s="1"/>
      <c r="UEY867" s="1"/>
      <c r="UEZ867" s="1"/>
      <c r="UFA867" s="1"/>
      <c r="UFB867" s="1"/>
      <c r="UFC867" s="1"/>
      <c r="UFD867" s="1"/>
      <c r="UFE867" s="1"/>
      <c r="UFF867" s="1"/>
      <c r="UFG867" s="1"/>
      <c r="UFH867" s="1"/>
      <c r="UFI867" s="1"/>
      <c r="UFJ867" s="1"/>
      <c r="UFK867" s="1"/>
      <c r="UFL867" s="1"/>
      <c r="UFM867" s="1"/>
      <c r="UFN867" s="1"/>
      <c r="UFO867" s="1"/>
      <c r="UFP867" s="1"/>
      <c r="UFQ867" s="1"/>
      <c r="UFR867" s="1"/>
      <c r="UFS867" s="1"/>
      <c r="UFT867" s="1"/>
      <c r="UFU867" s="1"/>
      <c r="UFV867" s="1"/>
      <c r="UFW867" s="1"/>
      <c r="UFX867" s="1"/>
      <c r="UFY867" s="1"/>
      <c r="UFZ867" s="1"/>
      <c r="UGA867" s="1"/>
      <c r="UGB867" s="1"/>
      <c r="UGC867" s="1"/>
      <c r="UGD867" s="1"/>
      <c r="UGE867" s="1"/>
      <c r="UGF867" s="1"/>
      <c r="UGG867" s="1"/>
      <c r="UGH867" s="1"/>
      <c r="UGI867" s="1"/>
      <c r="UGJ867" s="1"/>
      <c r="UGK867" s="1"/>
      <c r="UGL867" s="1"/>
      <c r="UGM867" s="1"/>
      <c r="UGN867" s="1"/>
      <c r="UGO867" s="1"/>
      <c r="UGP867" s="1"/>
      <c r="UGQ867" s="1"/>
      <c r="UGR867" s="1"/>
      <c r="UGS867" s="1"/>
      <c r="UGT867" s="1"/>
      <c r="UGU867" s="1"/>
      <c r="UGV867" s="1"/>
      <c r="UGW867" s="1"/>
      <c r="UGX867" s="1"/>
      <c r="UGY867" s="1"/>
      <c r="UGZ867" s="1"/>
      <c r="UHA867" s="1"/>
      <c r="UHB867" s="1"/>
      <c r="UHC867" s="1"/>
      <c r="UHD867" s="1"/>
      <c r="UHE867" s="1"/>
      <c r="UHF867" s="1"/>
      <c r="UHG867" s="1"/>
      <c r="UHH867" s="1"/>
      <c r="UHI867" s="1"/>
      <c r="UHJ867" s="1"/>
      <c r="UHK867" s="1"/>
      <c r="UHL867" s="1"/>
      <c r="UHM867" s="1"/>
      <c r="UHN867" s="1"/>
      <c r="UHO867" s="1"/>
      <c r="UHP867" s="1"/>
      <c r="UHQ867" s="1"/>
      <c r="UHR867" s="1"/>
      <c r="UHS867" s="1"/>
      <c r="UHT867" s="1"/>
      <c r="UHU867" s="1"/>
      <c r="UHV867" s="1"/>
      <c r="UHW867" s="1"/>
      <c r="UHX867" s="1"/>
      <c r="UHY867" s="1"/>
      <c r="UHZ867" s="1"/>
      <c r="UIA867" s="1"/>
      <c r="UIB867" s="1"/>
      <c r="UIC867" s="1"/>
      <c r="UID867" s="1"/>
      <c r="UIE867" s="1"/>
      <c r="UIF867" s="1"/>
      <c r="UIG867" s="1"/>
      <c r="UIH867" s="1"/>
      <c r="UII867" s="1"/>
      <c r="UIJ867" s="1"/>
      <c r="UIK867" s="1"/>
      <c r="UIL867" s="1"/>
      <c r="UIM867" s="1"/>
      <c r="UIN867" s="1"/>
      <c r="UIO867" s="1"/>
      <c r="UIP867" s="1"/>
      <c r="UIQ867" s="1"/>
      <c r="UIR867" s="1"/>
      <c r="UIS867" s="1"/>
      <c r="UIT867" s="1"/>
      <c r="UIU867" s="1"/>
      <c r="UIV867" s="1"/>
      <c r="UIW867" s="1"/>
      <c r="UIX867" s="1"/>
      <c r="UIY867" s="1"/>
      <c r="UIZ867" s="1"/>
      <c r="UJA867" s="1"/>
      <c r="UJB867" s="1"/>
      <c r="UJC867" s="1"/>
      <c r="UJD867" s="1"/>
      <c r="UJE867" s="1"/>
      <c r="UJF867" s="1"/>
      <c r="UJG867" s="1"/>
      <c r="UJH867" s="1"/>
      <c r="UJI867" s="1"/>
      <c r="UJJ867" s="1"/>
      <c r="UJK867" s="1"/>
      <c r="UJL867" s="1"/>
      <c r="UJM867" s="1"/>
      <c r="UJN867" s="1"/>
      <c r="UJO867" s="1"/>
      <c r="UJP867" s="1"/>
      <c r="UJQ867" s="1"/>
      <c r="UJR867" s="1"/>
      <c r="UJS867" s="1"/>
      <c r="UJT867" s="1"/>
      <c r="UJU867" s="1"/>
      <c r="UJV867" s="1"/>
      <c r="UJW867" s="1"/>
      <c r="UJX867" s="1"/>
      <c r="UJY867" s="1"/>
      <c r="UJZ867" s="1"/>
      <c r="UKA867" s="1"/>
      <c r="UKB867" s="1"/>
      <c r="UKC867" s="1"/>
      <c r="UKD867" s="1"/>
      <c r="UKE867" s="1"/>
      <c r="UKF867" s="1"/>
      <c r="UKG867" s="1"/>
      <c r="UKH867" s="1"/>
      <c r="UKI867" s="1"/>
      <c r="UKJ867" s="1"/>
      <c r="UKK867" s="1"/>
      <c r="UKL867" s="1"/>
      <c r="UKM867" s="1"/>
      <c r="UKN867" s="1"/>
      <c r="UKO867" s="1"/>
      <c r="UKP867" s="1"/>
      <c r="UKQ867" s="1"/>
      <c r="UKR867" s="1"/>
      <c r="UKS867" s="1"/>
      <c r="UKT867" s="1"/>
      <c r="UKU867" s="1"/>
      <c r="UKV867" s="1"/>
      <c r="UKW867" s="1"/>
      <c r="UKX867" s="1"/>
      <c r="UKY867" s="1"/>
      <c r="UKZ867" s="1"/>
      <c r="ULA867" s="1"/>
      <c r="ULB867" s="1"/>
      <c r="ULC867" s="1"/>
      <c r="ULD867" s="1"/>
      <c r="ULE867" s="1"/>
      <c r="ULF867" s="1"/>
      <c r="ULG867" s="1"/>
      <c r="ULH867" s="1"/>
      <c r="ULI867" s="1"/>
      <c r="ULJ867" s="1"/>
      <c r="ULK867" s="1"/>
      <c r="ULL867" s="1"/>
      <c r="ULM867" s="1"/>
      <c r="ULN867" s="1"/>
      <c r="ULO867" s="1"/>
      <c r="ULP867" s="1"/>
      <c r="ULQ867" s="1"/>
      <c r="ULR867" s="1"/>
      <c r="ULS867" s="1"/>
      <c r="ULT867" s="1"/>
      <c r="ULU867" s="1"/>
      <c r="ULV867" s="1"/>
      <c r="ULW867" s="1"/>
      <c r="ULX867" s="1"/>
      <c r="ULY867" s="1"/>
      <c r="ULZ867" s="1"/>
      <c r="UMA867" s="1"/>
      <c r="UMB867" s="1"/>
      <c r="UMC867" s="1"/>
      <c r="UMD867" s="1"/>
      <c r="UME867" s="1"/>
      <c r="UMF867" s="1"/>
      <c r="UMG867" s="1"/>
      <c r="UMH867" s="1"/>
      <c r="UMI867" s="1"/>
      <c r="UMJ867" s="1"/>
      <c r="UMK867" s="1"/>
      <c r="UML867" s="1"/>
      <c r="UMM867" s="1"/>
      <c r="UMN867" s="1"/>
      <c r="UMO867" s="1"/>
      <c r="UMP867" s="1"/>
      <c r="UMQ867" s="1"/>
      <c r="UMR867" s="1"/>
      <c r="UMS867" s="1"/>
      <c r="UMT867" s="1"/>
      <c r="UMU867" s="1"/>
      <c r="UMV867" s="1"/>
      <c r="UMW867" s="1"/>
      <c r="UMX867" s="1"/>
      <c r="UMY867" s="1"/>
      <c r="UMZ867" s="1"/>
      <c r="UNA867" s="1"/>
      <c r="UNB867" s="1"/>
      <c r="UNC867" s="1"/>
      <c r="UND867" s="1"/>
      <c r="UNE867" s="1"/>
      <c r="UNF867" s="1"/>
      <c r="UNG867" s="1"/>
      <c r="UNH867" s="1"/>
      <c r="UNI867" s="1"/>
      <c r="UNJ867" s="1"/>
      <c r="UNK867" s="1"/>
      <c r="UNL867" s="1"/>
      <c r="UNM867" s="1"/>
      <c r="UNN867" s="1"/>
      <c r="UNO867" s="1"/>
      <c r="UNP867" s="1"/>
      <c r="UNQ867" s="1"/>
      <c r="UNR867" s="1"/>
      <c r="UNS867" s="1"/>
      <c r="UNT867" s="1"/>
      <c r="UNU867" s="1"/>
      <c r="UNV867" s="1"/>
      <c r="UNW867" s="1"/>
      <c r="UNX867" s="1"/>
      <c r="UNY867" s="1"/>
      <c r="UNZ867" s="1"/>
      <c r="UOA867" s="1"/>
      <c r="UOB867" s="1"/>
      <c r="UOC867" s="1"/>
      <c r="UOD867" s="1"/>
      <c r="UOE867" s="1"/>
      <c r="UOF867" s="1"/>
      <c r="UOG867" s="1"/>
      <c r="UOH867" s="1"/>
      <c r="UOI867" s="1"/>
      <c r="UOJ867" s="1"/>
      <c r="UOK867" s="1"/>
      <c r="UOL867" s="1"/>
      <c r="UOM867" s="1"/>
      <c r="UON867" s="1"/>
      <c r="UOO867" s="1"/>
      <c r="UOP867" s="1"/>
      <c r="UOQ867" s="1"/>
      <c r="UOR867" s="1"/>
      <c r="UOS867" s="1"/>
      <c r="UOT867" s="1"/>
      <c r="UOU867" s="1"/>
      <c r="UOV867" s="1"/>
      <c r="UOW867" s="1"/>
      <c r="UOX867" s="1"/>
      <c r="UOY867" s="1"/>
      <c r="UOZ867" s="1"/>
      <c r="UPA867" s="1"/>
      <c r="UPB867" s="1"/>
      <c r="UPC867" s="1"/>
      <c r="UPD867" s="1"/>
      <c r="UPE867" s="1"/>
      <c r="UPF867" s="1"/>
      <c r="UPG867" s="1"/>
      <c r="UPH867" s="1"/>
      <c r="UPI867" s="1"/>
      <c r="UPJ867" s="1"/>
      <c r="UPK867" s="1"/>
      <c r="UPL867" s="1"/>
      <c r="UPM867" s="1"/>
      <c r="UPN867" s="1"/>
      <c r="UPO867" s="1"/>
      <c r="UPP867" s="1"/>
      <c r="UPQ867" s="1"/>
      <c r="UPR867" s="1"/>
      <c r="UPS867" s="1"/>
      <c r="UPT867" s="1"/>
      <c r="UPU867" s="1"/>
      <c r="UPV867" s="1"/>
      <c r="UPW867" s="1"/>
      <c r="UPX867" s="1"/>
      <c r="UPY867" s="1"/>
      <c r="UPZ867" s="1"/>
      <c r="UQA867" s="1"/>
      <c r="UQB867" s="1"/>
      <c r="UQC867" s="1"/>
      <c r="UQD867" s="1"/>
      <c r="UQE867" s="1"/>
      <c r="UQF867" s="1"/>
      <c r="UQG867" s="1"/>
      <c r="UQH867" s="1"/>
      <c r="UQI867" s="1"/>
      <c r="UQJ867" s="1"/>
      <c r="UQK867" s="1"/>
      <c r="UQL867" s="1"/>
      <c r="UQM867" s="1"/>
      <c r="UQN867" s="1"/>
      <c r="UQO867" s="1"/>
      <c r="UQP867" s="1"/>
      <c r="UQQ867" s="1"/>
      <c r="UQR867" s="1"/>
      <c r="UQS867" s="1"/>
      <c r="UQT867" s="1"/>
      <c r="UQU867" s="1"/>
      <c r="UQV867" s="1"/>
      <c r="UQW867" s="1"/>
      <c r="UQX867" s="1"/>
      <c r="UQY867" s="1"/>
      <c r="UQZ867" s="1"/>
      <c r="URA867" s="1"/>
      <c r="URB867" s="1"/>
      <c r="URC867" s="1"/>
      <c r="URD867" s="1"/>
      <c r="URE867" s="1"/>
      <c r="URF867" s="1"/>
      <c r="URG867" s="1"/>
      <c r="URH867" s="1"/>
      <c r="URI867" s="1"/>
      <c r="URJ867" s="1"/>
      <c r="URK867" s="1"/>
      <c r="URL867" s="1"/>
      <c r="URM867" s="1"/>
      <c r="URN867" s="1"/>
      <c r="URO867" s="1"/>
      <c r="URP867" s="1"/>
      <c r="URQ867" s="1"/>
      <c r="URR867" s="1"/>
      <c r="URS867" s="1"/>
      <c r="URT867" s="1"/>
      <c r="URU867" s="1"/>
      <c r="URV867" s="1"/>
      <c r="URW867" s="1"/>
      <c r="URX867" s="1"/>
      <c r="URY867" s="1"/>
      <c r="URZ867" s="1"/>
      <c r="USA867" s="1"/>
      <c r="USB867" s="1"/>
      <c r="USC867" s="1"/>
      <c r="USD867" s="1"/>
      <c r="USE867" s="1"/>
      <c r="USF867" s="1"/>
      <c r="USG867" s="1"/>
      <c r="USH867" s="1"/>
      <c r="USI867" s="1"/>
      <c r="USJ867" s="1"/>
      <c r="USK867" s="1"/>
      <c r="USL867" s="1"/>
      <c r="USM867" s="1"/>
      <c r="USN867" s="1"/>
      <c r="USO867" s="1"/>
      <c r="USP867" s="1"/>
      <c r="USQ867" s="1"/>
      <c r="USR867" s="1"/>
      <c r="USS867" s="1"/>
      <c r="UST867" s="1"/>
      <c r="USU867" s="1"/>
      <c r="USV867" s="1"/>
      <c r="USW867" s="1"/>
      <c r="USX867" s="1"/>
      <c r="USY867" s="1"/>
      <c r="USZ867" s="1"/>
      <c r="UTA867" s="1"/>
      <c r="UTB867" s="1"/>
      <c r="UTC867" s="1"/>
      <c r="UTD867" s="1"/>
      <c r="UTE867" s="1"/>
      <c r="UTF867" s="1"/>
      <c r="UTG867" s="1"/>
      <c r="UTH867" s="1"/>
      <c r="UTI867" s="1"/>
      <c r="UTJ867" s="1"/>
      <c r="UTK867" s="1"/>
      <c r="UTL867" s="1"/>
      <c r="UTM867" s="1"/>
      <c r="UTN867" s="1"/>
      <c r="UTO867" s="1"/>
      <c r="UTP867" s="1"/>
      <c r="UTQ867" s="1"/>
      <c r="UTR867" s="1"/>
      <c r="UTS867" s="1"/>
      <c r="UTT867" s="1"/>
      <c r="UTU867" s="1"/>
      <c r="UTV867" s="1"/>
      <c r="UTW867" s="1"/>
      <c r="UTX867" s="1"/>
      <c r="UTY867" s="1"/>
      <c r="UTZ867" s="1"/>
      <c r="UUA867" s="1"/>
      <c r="UUB867" s="1"/>
      <c r="UUC867" s="1"/>
      <c r="UUD867" s="1"/>
      <c r="UUE867" s="1"/>
      <c r="UUF867" s="1"/>
      <c r="UUG867" s="1"/>
      <c r="UUH867" s="1"/>
      <c r="UUI867" s="1"/>
      <c r="UUJ867" s="1"/>
      <c r="UUK867" s="1"/>
      <c r="UUL867" s="1"/>
      <c r="UUM867" s="1"/>
      <c r="UUN867" s="1"/>
      <c r="UUO867" s="1"/>
      <c r="UUP867" s="1"/>
      <c r="UUQ867" s="1"/>
      <c r="UUR867" s="1"/>
      <c r="UUS867" s="1"/>
      <c r="UUT867" s="1"/>
      <c r="UUU867" s="1"/>
      <c r="UUV867" s="1"/>
      <c r="UUW867" s="1"/>
      <c r="UUX867" s="1"/>
      <c r="UUY867" s="1"/>
      <c r="UUZ867" s="1"/>
      <c r="UVA867" s="1"/>
      <c r="UVB867" s="1"/>
      <c r="UVC867" s="1"/>
      <c r="UVD867" s="1"/>
      <c r="UVE867" s="1"/>
      <c r="UVF867" s="1"/>
      <c r="UVG867" s="1"/>
      <c r="UVH867" s="1"/>
      <c r="UVI867" s="1"/>
      <c r="UVJ867" s="1"/>
      <c r="UVK867" s="1"/>
      <c r="UVL867" s="1"/>
      <c r="UVM867" s="1"/>
      <c r="UVN867" s="1"/>
      <c r="UVO867" s="1"/>
      <c r="UVP867" s="1"/>
      <c r="UVQ867" s="1"/>
      <c r="UVR867" s="1"/>
      <c r="UVS867" s="1"/>
      <c r="UVT867" s="1"/>
      <c r="UVU867" s="1"/>
      <c r="UVV867" s="1"/>
      <c r="UVW867" s="1"/>
      <c r="UVX867" s="1"/>
      <c r="UVY867" s="1"/>
      <c r="UVZ867" s="1"/>
      <c r="UWA867" s="1"/>
      <c r="UWB867" s="1"/>
      <c r="UWC867" s="1"/>
      <c r="UWD867" s="1"/>
      <c r="UWE867" s="1"/>
      <c r="UWF867" s="1"/>
      <c r="UWG867" s="1"/>
      <c r="UWH867" s="1"/>
      <c r="UWI867" s="1"/>
      <c r="UWJ867" s="1"/>
      <c r="UWK867" s="1"/>
      <c r="UWL867" s="1"/>
      <c r="UWM867" s="1"/>
      <c r="UWN867" s="1"/>
      <c r="UWO867" s="1"/>
      <c r="UWP867" s="1"/>
      <c r="UWQ867" s="1"/>
      <c r="UWR867" s="1"/>
      <c r="UWS867" s="1"/>
      <c r="UWT867" s="1"/>
      <c r="UWU867" s="1"/>
      <c r="UWV867" s="1"/>
      <c r="UWW867" s="1"/>
      <c r="UWX867" s="1"/>
      <c r="UWY867" s="1"/>
      <c r="UWZ867" s="1"/>
      <c r="UXA867" s="1"/>
      <c r="UXB867" s="1"/>
      <c r="UXC867" s="1"/>
      <c r="UXD867" s="1"/>
      <c r="UXE867" s="1"/>
      <c r="UXF867" s="1"/>
      <c r="UXG867" s="1"/>
      <c r="UXH867" s="1"/>
      <c r="UXI867" s="1"/>
      <c r="UXJ867" s="1"/>
      <c r="UXK867" s="1"/>
      <c r="UXL867" s="1"/>
      <c r="UXM867" s="1"/>
      <c r="UXN867" s="1"/>
      <c r="UXO867" s="1"/>
      <c r="UXP867" s="1"/>
      <c r="UXQ867" s="1"/>
      <c r="UXR867" s="1"/>
      <c r="UXS867" s="1"/>
      <c r="UXT867" s="1"/>
      <c r="UXU867" s="1"/>
      <c r="UXV867" s="1"/>
      <c r="UXW867" s="1"/>
      <c r="UXX867" s="1"/>
      <c r="UXY867" s="1"/>
      <c r="UXZ867" s="1"/>
      <c r="UYA867" s="1"/>
      <c r="UYB867" s="1"/>
      <c r="UYC867" s="1"/>
      <c r="UYD867" s="1"/>
      <c r="UYE867" s="1"/>
      <c r="UYF867" s="1"/>
      <c r="UYG867" s="1"/>
      <c r="UYH867" s="1"/>
      <c r="UYI867" s="1"/>
      <c r="UYJ867" s="1"/>
      <c r="UYK867" s="1"/>
      <c r="UYL867" s="1"/>
      <c r="UYM867" s="1"/>
      <c r="UYN867" s="1"/>
      <c r="UYO867" s="1"/>
      <c r="UYP867" s="1"/>
      <c r="UYQ867" s="1"/>
      <c r="UYR867" s="1"/>
      <c r="UYS867" s="1"/>
      <c r="UYT867" s="1"/>
      <c r="UYU867" s="1"/>
      <c r="UYV867" s="1"/>
      <c r="UYW867" s="1"/>
      <c r="UYX867" s="1"/>
      <c r="UYY867" s="1"/>
      <c r="UYZ867" s="1"/>
      <c r="UZA867" s="1"/>
      <c r="UZB867" s="1"/>
      <c r="UZC867" s="1"/>
      <c r="UZD867" s="1"/>
      <c r="UZE867" s="1"/>
      <c r="UZF867" s="1"/>
      <c r="UZG867" s="1"/>
      <c r="UZH867" s="1"/>
      <c r="UZI867" s="1"/>
      <c r="UZJ867" s="1"/>
      <c r="UZK867" s="1"/>
      <c r="UZL867" s="1"/>
      <c r="UZM867" s="1"/>
      <c r="UZN867" s="1"/>
      <c r="UZO867" s="1"/>
      <c r="UZP867" s="1"/>
      <c r="UZQ867" s="1"/>
      <c r="UZR867" s="1"/>
      <c r="UZS867" s="1"/>
      <c r="UZT867" s="1"/>
      <c r="UZU867" s="1"/>
      <c r="UZV867" s="1"/>
      <c r="UZW867" s="1"/>
      <c r="UZX867" s="1"/>
      <c r="UZY867" s="1"/>
      <c r="UZZ867" s="1"/>
      <c r="VAA867" s="1"/>
      <c r="VAB867" s="1"/>
      <c r="VAC867" s="1"/>
      <c r="VAD867" s="1"/>
      <c r="VAE867" s="1"/>
      <c r="VAF867" s="1"/>
      <c r="VAG867" s="1"/>
      <c r="VAH867" s="1"/>
      <c r="VAI867" s="1"/>
      <c r="VAJ867" s="1"/>
      <c r="VAK867" s="1"/>
      <c r="VAL867" s="1"/>
      <c r="VAM867" s="1"/>
      <c r="VAN867" s="1"/>
      <c r="VAO867" s="1"/>
      <c r="VAP867" s="1"/>
      <c r="VAQ867" s="1"/>
      <c r="VAR867" s="1"/>
      <c r="VAS867" s="1"/>
      <c r="VAT867" s="1"/>
      <c r="VAU867" s="1"/>
      <c r="VAV867" s="1"/>
      <c r="VAW867" s="1"/>
      <c r="VAX867" s="1"/>
      <c r="VAY867" s="1"/>
      <c r="VAZ867" s="1"/>
      <c r="VBA867" s="1"/>
      <c r="VBB867" s="1"/>
      <c r="VBC867" s="1"/>
      <c r="VBD867" s="1"/>
      <c r="VBE867" s="1"/>
      <c r="VBF867" s="1"/>
      <c r="VBG867" s="1"/>
      <c r="VBH867" s="1"/>
      <c r="VBI867" s="1"/>
      <c r="VBJ867" s="1"/>
      <c r="VBK867" s="1"/>
      <c r="VBL867" s="1"/>
      <c r="VBM867" s="1"/>
      <c r="VBN867" s="1"/>
      <c r="VBO867" s="1"/>
      <c r="VBP867" s="1"/>
      <c r="VBQ867" s="1"/>
      <c r="VBR867" s="1"/>
      <c r="VBS867" s="1"/>
      <c r="VBT867" s="1"/>
      <c r="VBU867" s="1"/>
      <c r="VBV867" s="1"/>
      <c r="VBW867" s="1"/>
      <c r="VBX867" s="1"/>
      <c r="VBY867" s="1"/>
      <c r="VBZ867" s="1"/>
      <c r="VCA867" s="1"/>
      <c r="VCB867" s="1"/>
      <c r="VCC867" s="1"/>
      <c r="VCD867" s="1"/>
      <c r="VCE867" s="1"/>
      <c r="VCF867" s="1"/>
      <c r="VCG867" s="1"/>
      <c r="VCH867" s="1"/>
      <c r="VCI867" s="1"/>
      <c r="VCJ867" s="1"/>
      <c r="VCK867" s="1"/>
      <c r="VCL867" s="1"/>
      <c r="VCM867" s="1"/>
      <c r="VCN867" s="1"/>
      <c r="VCO867" s="1"/>
      <c r="VCP867" s="1"/>
      <c r="VCQ867" s="1"/>
      <c r="VCR867" s="1"/>
      <c r="VCS867" s="1"/>
      <c r="VCT867" s="1"/>
      <c r="VCU867" s="1"/>
      <c r="VCV867" s="1"/>
      <c r="VCW867" s="1"/>
      <c r="VCX867" s="1"/>
      <c r="VCY867" s="1"/>
      <c r="VCZ867" s="1"/>
      <c r="VDA867" s="1"/>
      <c r="VDB867" s="1"/>
      <c r="VDC867" s="1"/>
      <c r="VDD867" s="1"/>
      <c r="VDE867" s="1"/>
      <c r="VDF867" s="1"/>
      <c r="VDG867" s="1"/>
      <c r="VDH867" s="1"/>
      <c r="VDI867" s="1"/>
      <c r="VDJ867" s="1"/>
      <c r="VDK867" s="1"/>
      <c r="VDL867" s="1"/>
      <c r="VDM867" s="1"/>
      <c r="VDN867" s="1"/>
      <c r="VDO867" s="1"/>
      <c r="VDP867" s="1"/>
      <c r="VDQ867" s="1"/>
      <c r="VDR867" s="1"/>
      <c r="VDS867" s="1"/>
      <c r="VDT867" s="1"/>
      <c r="VDU867" s="1"/>
      <c r="VDV867" s="1"/>
      <c r="VDW867" s="1"/>
      <c r="VDX867" s="1"/>
      <c r="VDY867" s="1"/>
      <c r="VDZ867" s="1"/>
      <c r="VEA867" s="1"/>
      <c r="VEB867" s="1"/>
      <c r="VEC867" s="1"/>
      <c r="VED867" s="1"/>
      <c r="VEE867" s="1"/>
      <c r="VEF867" s="1"/>
      <c r="VEG867" s="1"/>
      <c r="VEH867" s="1"/>
      <c r="VEI867" s="1"/>
      <c r="VEJ867" s="1"/>
      <c r="VEK867" s="1"/>
      <c r="VEL867" s="1"/>
      <c r="VEM867" s="1"/>
      <c r="VEN867" s="1"/>
      <c r="VEO867" s="1"/>
      <c r="VEP867" s="1"/>
      <c r="VEQ867" s="1"/>
      <c r="VER867" s="1"/>
      <c r="VES867" s="1"/>
      <c r="VET867" s="1"/>
      <c r="VEU867" s="1"/>
      <c r="VEV867" s="1"/>
      <c r="VEW867" s="1"/>
      <c r="VEX867" s="1"/>
      <c r="VEY867" s="1"/>
      <c r="VEZ867" s="1"/>
      <c r="VFA867" s="1"/>
      <c r="VFB867" s="1"/>
      <c r="VFC867" s="1"/>
      <c r="VFD867" s="1"/>
      <c r="VFE867" s="1"/>
      <c r="VFF867" s="1"/>
      <c r="VFG867" s="1"/>
      <c r="VFH867" s="1"/>
      <c r="VFI867" s="1"/>
      <c r="VFJ867" s="1"/>
      <c r="VFK867" s="1"/>
      <c r="VFL867" s="1"/>
      <c r="VFM867" s="1"/>
      <c r="VFN867" s="1"/>
      <c r="VFO867" s="1"/>
      <c r="VFP867" s="1"/>
      <c r="VFQ867" s="1"/>
      <c r="VFR867" s="1"/>
      <c r="VFS867" s="1"/>
      <c r="VFT867" s="1"/>
      <c r="VFU867" s="1"/>
      <c r="VFV867" s="1"/>
      <c r="VFW867" s="1"/>
      <c r="VFX867" s="1"/>
      <c r="VFY867" s="1"/>
      <c r="VFZ867" s="1"/>
      <c r="VGA867" s="1"/>
      <c r="VGB867" s="1"/>
      <c r="VGC867" s="1"/>
      <c r="VGD867" s="1"/>
      <c r="VGE867" s="1"/>
      <c r="VGF867" s="1"/>
      <c r="VGG867" s="1"/>
      <c r="VGH867" s="1"/>
      <c r="VGI867" s="1"/>
      <c r="VGJ867" s="1"/>
      <c r="VGK867" s="1"/>
      <c r="VGL867" s="1"/>
      <c r="VGM867" s="1"/>
      <c r="VGN867" s="1"/>
      <c r="VGO867" s="1"/>
      <c r="VGP867" s="1"/>
      <c r="VGQ867" s="1"/>
      <c r="VGR867" s="1"/>
      <c r="VGS867" s="1"/>
      <c r="VGT867" s="1"/>
      <c r="VGU867" s="1"/>
      <c r="VGV867" s="1"/>
      <c r="VGW867" s="1"/>
      <c r="VGX867" s="1"/>
      <c r="VGY867" s="1"/>
      <c r="VGZ867" s="1"/>
      <c r="VHA867" s="1"/>
      <c r="VHB867" s="1"/>
      <c r="VHC867" s="1"/>
      <c r="VHD867" s="1"/>
      <c r="VHE867" s="1"/>
      <c r="VHF867" s="1"/>
      <c r="VHG867" s="1"/>
      <c r="VHH867" s="1"/>
      <c r="VHI867" s="1"/>
      <c r="VHJ867" s="1"/>
      <c r="VHK867" s="1"/>
      <c r="VHL867" s="1"/>
      <c r="VHM867" s="1"/>
      <c r="VHN867" s="1"/>
      <c r="VHO867" s="1"/>
      <c r="VHP867" s="1"/>
      <c r="VHQ867" s="1"/>
      <c r="VHR867" s="1"/>
      <c r="VHS867" s="1"/>
      <c r="VHT867" s="1"/>
      <c r="VHU867" s="1"/>
      <c r="VHV867" s="1"/>
      <c r="VHW867" s="1"/>
      <c r="VHX867" s="1"/>
      <c r="VHY867" s="1"/>
      <c r="VHZ867" s="1"/>
      <c r="VIA867" s="1"/>
      <c r="VIB867" s="1"/>
      <c r="VIC867" s="1"/>
      <c r="VID867" s="1"/>
      <c r="VIE867" s="1"/>
      <c r="VIF867" s="1"/>
      <c r="VIG867" s="1"/>
      <c r="VIH867" s="1"/>
      <c r="VII867" s="1"/>
      <c r="VIJ867" s="1"/>
      <c r="VIK867" s="1"/>
      <c r="VIL867" s="1"/>
      <c r="VIM867" s="1"/>
      <c r="VIN867" s="1"/>
      <c r="VIO867" s="1"/>
      <c r="VIP867" s="1"/>
      <c r="VIQ867" s="1"/>
      <c r="VIR867" s="1"/>
      <c r="VIS867" s="1"/>
      <c r="VIT867" s="1"/>
      <c r="VIU867" s="1"/>
      <c r="VIV867" s="1"/>
      <c r="VIW867" s="1"/>
      <c r="VIX867" s="1"/>
      <c r="VIY867" s="1"/>
      <c r="VIZ867" s="1"/>
      <c r="VJA867" s="1"/>
      <c r="VJB867" s="1"/>
      <c r="VJC867" s="1"/>
      <c r="VJD867" s="1"/>
      <c r="VJE867" s="1"/>
      <c r="VJF867" s="1"/>
      <c r="VJG867" s="1"/>
      <c r="VJH867" s="1"/>
      <c r="VJI867" s="1"/>
      <c r="VJJ867" s="1"/>
      <c r="VJK867" s="1"/>
      <c r="VJL867" s="1"/>
      <c r="VJM867" s="1"/>
      <c r="VJN867" s="1"/>
      <c r="VJO867" s="1"/>
      <c r="VJP867" s="1"/>
      <c r="VJQ867" s="1"/>
      <c r="VJR867" s="1"/>
      <c r="VJS867" s="1"/>
      <c r="VJT867" s="1"/>
      <c r="VJU867" s="1"/>
      <c r="VJV867" s="1"/>
      <c r="VJW867" s="1"/>
      <c r="VJX867" s="1"/>
      <c r="VJY867" s="1"/>
      <c r="VJZ867" s="1"/>
      <c r="VKA867" s="1"/>
      <c r="VKB867" s="1"/>
      <c r="VKC867" s="1"/>
      <c r="VKD867" s="1"/>
      <c r="VKE867" s="1"/>
      <c r="VKF867" s="1"/>
      <c r="VKG867" s="1"/>
      <c r="VKH867" s="1"/>
      <c r="VKI867" s="1"/>
      <c r="VKJ867" s="1"/>
      <c r="VKK867" s="1"/>
      <c r="VKL867" s="1"/>
      <c r="VKM867" s="1"/>
      <c r="VKN867" s="1"/>
      <c r="VKO867" s="1"/>
      <c r="VKP867" s="1"/>
      <c r="VKQ867" s="1"/>
      <c r="VKR867" s="1"/>
      <c r="VKS867" s="1"/>
      <c r="VKT867" s="1"/>
      <c r="VKU867" s="1"/>
      <c r="VKV867" s="1"/>
      <c r="VKW867" s="1"/>
      <c r="VKX867" s="1"/>
      <c r="VKY867" s="1"/>
      <c r="VKZ867" s="1"/>
      <c r="VLA867" s="1"/>
      <c r="VLB867" s="1"/>
      <c r="VLC867" s="1"/>
      <c r="VLD867" s="1"/>
      <c r="VLE867" s="1"/>
      <c r="VLF867" s="1"/>
      <c r="VLG867" s="1"/>
      <c r="VLH867" s="1"/>
      <c r="VLI867" s="1"/>
      <c r="VLJ867" s="1"/>
      <c r="VLK867" s="1"/>
      <c r="VLL867" s="1"/>
      <c r="VLM867" s="1"/>
      <c r="VLN867" s="1"/>
      <c r="VLO867" s="1"/>
      <c r="VLP867" s="1"/>
      <c r="VLQ867" s="1"/>
      <c r="VLR867" s="1"/>
      <c r="VLS867" s="1"/>
      <c r="VLT867" s="1"/>
      <c r="VLU867" s="1"/>
      <c r="VLV867" s="1"/>
      <c r="VLW867" s="1"/>
      <c r="VLX867" s="1"/>
      <c r="VLY867" s="1"/>
      <c r="VLZ867" s="1"/>
      <c r="VMA867" s="1"/>
      <c r="VMB867" s="1"/>
      <c r="VMC867" s="1"/>
      <c r="VMD867" s="1"/>
      <c r="VME867" s="1"/>
      <c r="VMF867" s="1"/>
      <c r="VMG867" s="1"/>
      <c r="VMH867" s="1"/>
      <c r="VMI867" s="1"/>
      <c r="VMJ867" s="1"/>
      <c r="VMK867" s="1"/>
      <c r="VML867" s="1"/>
      <c r="VMM867" s="1"/>
      <c r="VMN867" s="1"/>
      <c r="VMO867" s="1"/>
      <c r="VMP867" s="1"/>
      <c r="VMQ867" s="1"/>
      <c r="VMR867" s="1"/>
      <c r="VMS867" s="1"/>
      <c r="VMT867" s="1"/>
      <c r="VMU867" s="1"/>
      <c r="VMV867" s="1"/>
      <c r="VMW867" s="1"/>
      <c r="VMX867" s="1"/>
      <c r="VMY867" s="1"/>
      <c r="VMZ867" s="1"/>
      <c r="VNA867" s="1"/>
      <c r="VNB867" s="1"/>
      <c r="VNC867" s="1"/>
      <c r="VND867" s="1"/>
      <c r="VNE867" s="1"/>
      <c r="VNF867" s="1"/>
      <c r="VNG867" s="1"/>
      <c r="VNH867" s="1"/>
      <c r="VNI867" s="1"/>
      <c r="VNJ867" s="1"/>
      <c r="VNK867" s="1"/>
      <c r="VNL867" s="1"/>
      <c r="VNM867" s="1"/>
      <c r="VNN867" s="1"/>
      <c r="VNO867" s="1"/>
      <c r="VNP867" s="1"/>
      <c r="VNQ867" s="1"/>
      <c r="VNR867" s="1"/>
      <c r="VNS867" s="1"/>
      <c r="VNT867" s="1"/>
      <c r="VNU867" s="1"/>
      <c r="VNV867" s="1"/>
      <c r="VNW867" s="1"/>
      <c r="VNX867" s="1"/>
      <c r="VNY867" s="1"/>
      <c r="VNZ867" s="1"/>
      <c r="VOA867" s="1"/>
      <c r="VOB867" s="1"/>
      <c r="VOC867" s="1"/>
      <c r="VOD867" s="1"/>
      <c r="VOE867" s="1"/>
      <c r="VOF867" s="1"/>
      <c r="VOG867" s="1"/>
      <c r="VOH867" s="1"/>
      <c r="VOI867" s="1"/>
      <c r="VOJ867" s="1"/>
      <c r="VOK867" s="1"/>
      <c r="VOL867" s="1"/>
      <c r="VOM867" s="1"/>
      <c r="VON867" s="1"/>
      <c r="VOO867" s="1"/>
      <c r="VOP867" s="1"/>
      <c r="VOQ867" s="1"/>
      <c r="VOR867" s="1"/>
      <c r="VOS867" s="1"/>
      <c r="VOT867" s="1"/>
      <c r="VOU867" s="1"/>
      <c r="VOV867" s="1"/>
      <c r="VOW867" s="1"/>
      <c r="VOX867" s="1"/>
      <c r="VOY867" s="1"/>
      <c r="VOZ867" s="1"/>
      <c r="VPA867" s="1"/>
      <c r="VPB867" s="1"/>
      <c r="VPC867" s="1"/>
      <c r="VPD867" s="1"/>
      <c r="VPE867" s="1"/>
      <c r="VPF867" s="1"/>
      <c r="VPG867" s="1"/>
      <c r="VPH867" s="1"/>
      <c r="VPI867" s="1"/>
      <c r="VPJ867" s="1"/>
      <c r="VPK867" s="1"/>
      <c r="VPL867" s="1"/>
      <c r="VPM867" s="1"/>
      <c r="VPN867" s="1"/>
      <c r="VPO867" s="1"/>
      <c r="VPP867" s="1"/>
      <c r="VPQ867" s="1"/>
      <c r="VPR867" s="1"/>
      <c r="VPS867" s="1"/>
      <c r="VPT867" s="1"/>
      <c r="VPU867" s="1"/>
      <c r="VPV867" s="1"/>
      <c r="VPW867" s="1"/>
      <c r="VPX867" s="1"/>
      <c r="VPY867" s="1"/>
      <c r="VPZ867" s="1"/>
      <c r="VQA867" s="1"/>
      <c r="VQB867" s="1"/>
      <c r="VQC867" s="1"/>
      <c r="VQD867" s="1"/>
      <c r="VQE867" s="1"/>
      <c r="VQF867" s="1"/>
      <c r="VQG867" s="1"/>
      <c r="VQH867" s="1"/>
      <c r="VQI867" s="1"/>
      <c r="VQJ867" s="1"/>
      <c r="VQK867" s="1"/>
      <c r="VQL867" s="1"/>
      <c r="VQM867" s="1"/>
      <c r="VQN867" s="1"/>
      <c r="VQO867" s="1"/>
      <c r="VQP867" s="1"/>
      <c r="VQQ867" s="1"/>
      <c r="VQR867" s="1"/>
      <c r="VQS867" s="1"/>
      <c r="VQT867" s="1"/>
      <c r="VQU867" s="1"/>
      <c r="VQV867" s="1"/>
      <c r="VQW867" s="1"/>
      <c r="VQX867" s="1"/>
      <c r="VQY867" s="1"/>
      <c r="VQZ867" s="1"/>
      <c r="VRA867" s="1"/>
      <c r="VRB867" s="1"/>
      <c r="VRC867" s="1"/>
      <c r="VRD867" s="1"/>
      <c r="VRE867" s="1"/>
      <c r="VRF867" s="1"/>
      <c r="VRG867" s="1"/>
      <c r="VRH867" s="1"/>
      <c r="VRI867" s="1"/>
      <c r="VRJ867" s="1"/>
      <c r="VRK867" s="1"/>
      <c r="VRL867" s="1"/>
      <c r="VRM867" s="1"/>
      <c r="VRN867" s="1"/>
      <c r="VRO867" s="1"/>
      <c r="VRP867" s="1"/>
      <c r="VRQ867" s="1"/>
      <c r="VRR867" s="1"/>
      <c r="VRS867" s="1"/>
      <c r="VRT867" s="1"/>
      <c r="VRU867" s="1"/>
      <c r="VRV867" s="1"/>
      <c r="VRW867" s="1"/>
      <c r="VRX867" s="1"/>
      <c r="VRY867" s="1"/>
      <c r="VRZ867" s="1"/>
      <c r="VSA867" s="1"/>
      <c r="VSB867" s="1"/>
      <c r="VSC867" s="1"/>
      <c r="VSD867" s="1"/>
      <c r="VSE867" s="1"/>
      <c r="VSF867" s="1"/>
      <c r="VSG867" s="1"/>
      <c r="VSH867" s="1"/>
      <c r="VSI867" s="1"/>
      <c r="VSJ867" s="1"/>
      <c r="VSK867" s="1"/>
      <c r="VSL867" s="1"/>
      <c r="VSM867" s="1"/>
      <c r="VSN867" s="1"/>
      <c r="VSO867" s="1"/>
      <c r="VSP867" s="1"/>
      <c r="VSQ867" s="1"/>
      <c r="VSR867" s="1"/>
      <c r="VSS867" s="1"/>
      <c r="VST867" s="1"/>
      <c r="VSU867" s="1"/>
      <c r="VSV867" s="1"/>
      <c r="VSW867" s="1"/>
      <c r="VSX867" s="1"/>
      <c r="VSY867" s="1"/>
      <c r="VSZ867" s="1"/>
      <c r="VTA867" s="1"/>
      <c r="VTB867" s="1"/>
      <c r="VTC867" s="1"/>
      <c r="VTD867" s="1"/>
      <c r="VTE867" s="1"/>
      <c r="VTF867" s="1"/>
      <c r="VTG867" s="1"/>
      <c r="VTH867" s="1"/>
      <c r="VTI867" s="1"/>
      <c r="VTJ867" s="1"/>
      <c r="VTK867" s="1"/>
      <c r="VTL867" s="1"/>
      <c r="VTM867" s="1"/>
      <c r="VTN867" s="1"/>
      <c r="VTO867" s="1"/>
      <c r="VTP867" s="1"/>
      <c r="VTQ867" s="1"/>
      <c r="VTR867" s="1"/>
      <c r="VTS867" s="1"/>
      <c r="VTT867" s="1"/>
      <c r="VTU867" s="1"/>
      <c r="VTV867" s="1"/>
      <c r="VTW867" s="1"/>
      <c r="VTX867" s="1"/>
      <c r="VTY867" s="1"/>
      <c r="VTZ867" s="1"/>
      <c r="VUA867" s="1"/>
      <c r="VUB867" s="1"/>
      <c r="VUC867" s="1"/>
      <c r="VUD867" s="1"/>
      <c r="VUE867" s="1"/>
      <c r="VUF867" s="1"/>
      <c r="VUG867" s="1"/>
      <c r="VUH867" s="1"/>
      <c r="VUI867" s="1"/>
      <c r="VUJ867" s="1"/>
      <c r="VUK867" s="1"/>
      <c r="VUL867" s="1"/>
      <c r="VUM867" s="1"/>
      <c r="VUN867" s="1"/>
      <c r="VUO867" s="1"/>
      <c r="VUP867" s="1"/>
      <c r="VUQ867" s="1"/>
      <c r="VUR867" s="1"/>
      <c r="VUS867" s="1"/>
      <c r="VUT867" s="1"/>
      <c r="VUU867" s="1"/>
      <c r="VUV867" s="1"/>
      <c r="VUW867" s="1"/>
      <c r="VUX867" s="1"/>
      <c r="VUY867" s="1"/>
      <c r="VUZ867" s="1"/>
      <c r="VVA867" s="1"/>
      <c r="VVB867" s="1"/>
      <c r="VVC867" s="1"/>
      <c r="VVD867" s="1"/>
      <c r="VVE867" s="1"/>
      <c r="VVF867" s="1"/>
      <c r="VVG867" s="1"/>
      <c r="VVH867" s="1"/>
      <c r="VVI867" s="1"/>
      <c r="VVJ867" s="1"/>
      <c r="VVK867" s="1"/>
      <c r="VVL867" s="1"/>
      <c r="VVM867" s="1"/>
      <c r="VVN867" s="1"/>
      <c r="VVO867" s="1"/>
      <c r="VVP867" s="1"/>
      <c r="VVQ867" s="1"/>
      <c r="VVR867" s="1"/>
      <c r="VVS867" s="1"/>
      <c r="VVT867" s="1"/>
      <c r="VVU867" s="1"/>
      <c r="VVV867" s="1"/>
      <c r="VVW867" s="1"/>
      <c r="VVX867" s="1"/>
      <c r="VVY867" s="1"/>
      <c r="VVZ867" s="1"/>
      <c r="VWA867" s="1"/>
      <c r="VWB867" s="1"/>
      <c r="VWC867" s="1"/>
      <c r="VWD867" s="1"/>
      <c r="VWE867" s="1"/>
      <c r="VWF867" s="1"/>
      <c r="VWG867" s="1"/>
      <c r="VWH867" s="1"/>
      <c r="VWI867" s="1"/>
      <c r="VWJ867" s="1"/>
      <c r="VWK867" s="1"/>
      <c r="VWL867" s="1"/>
      <c r="VWM867" s="1"/>
      <c r="VWN867" s="1"/>
      <c r="VWO867" s="1"/>
      <c r="VWP867" s="1"/>
      <c r="VWQ867" s="1"/>
      <c r="VWR867" s="1"/>
      <c r="VWS867" s="1"/>
      <c r="VWT867" s="1"/>
      <c r="VWU867" s="1"/>
      <c r="VWV867" s="1"/>
      <c r="VWW867" s="1"/>
      <c r="VWX867" s="1"/>
      <c r="VWY867" s="1"/>
      <c r="VWZ867" s="1"/>
      <c r="VXA867" s="1"/>
      <c r="VXB867" s="1"/>
      <c r="VXC867" s="1"/>
      <c r="VXD867" s="1"/>
      <c r="VXE867" s="1"/>
      <c r="VXF867" s="1"/>
      <c r="VXG867" s="1"/>
      <c r="VXH867" s="1"/>
      <c r="VXI867" s="1"/>
      <c r="VXJ867" s="1"/>
      <c r="VXK867" s="1"/>
      <c r="VXL867" s="1"/>
      <c r="VXM867" s="1"/>
      <c r="VXN867" s="1"/>
      <c r="VXO867" s="1"/>
      <c r="VXP867" s="1"/>
      <c r="VXQ867" s="1"/>
      <c r="VXR867" s="1"/>
      <c r="VXS867" s="1"/>
      <c r="VXT867" s="1"/>
      <c r="VXU867" s="1"/>
      <c r="VXV867" s="1"/>
      <c r="VXW867" s="1"/>
      <c r="VXX867" s="1"/>
      <c r="VXY867" s="1"/>
      <c r="VXZ867" s="1"/>
      <c r="VYA867" s="1"/>
      <c r="VYB867" s="1"/>
      <c r="VYC867" s="1"/>
      <c r="VYD867" s="1"/>
      <c r="VYE867" s="1"/>
      <c r="VYF867" s="1"/>
      <c r="VYG867" s="1"/>
      <c r="VYH867" s="1"/>
      <c r="VYI867" s="1"/>
      <c r="VYJ867" s="1"/>
      <c r="VYK867" s="1"/>
      <c r="VYL867" s="1"/>
      <c r="VYM867" s="1"/>
      <c r="VYN867" s="1"/>
      <c r="VYO867" s="1"/>
      <c r="VYP867" s="1"/>
      <c r="VYQ867" s="1"/>
      <c r="VYR867" s="1"/>
      <c r="VYS867" s="1"/>
      <c r="VYT867" s="1"/>
      <c r="VYU867" s="1"/>
      <c r="VYV867" s="1"/>
      <c r="VYW867" s="1"/>
      <c r="VYX867" s="1"/>
      <c r="VYY867" s="1"/>
      <c r="VYZ867" s="1"/>
      <c r="VZA867" s="1"/>
      <c r="VZB867" s="1"/>
      <c r="VZC867" s="1"/>
      <c r="VZD867" s="1"/>
      <c r="VZE867" s="1"/>
      <c r="VZF867" s="1"/>
      <c r="VZG867" s="1"/>
      <c r="VZH867" s="1"/>
      <c r="VZI867" s="1"/>
      <c r="VZJ867" s="1"/>
      <c r="VZK867" s="1"/>
      <c r="VZL867" s="1"/>
      <c r="VZM867" s="1"/>
      <c r="VZN867" s="1"/>
      <c r="VZO867" s="1"/>
      <c r="VZP867" s="1"/>
      <c r="VZQ867" s="1"/>
      <c r="VZR867" s="1"/>
      <c r="VZS867" s="1"/>
      <c r="VZT867" s="1"/>
      <c r="VZU867" s="1"/>
      <c r="VZV867" s="1"/>
      <c r="VZW867" s="1"/>
      <c r="VZX867" s="1"/>
      <c r="VZY867" s="1"/>
      <c r="VZZ867" s="1"/>
      <c r="WAA867" s="1"/>
      <c r="WAB867" s="1"/>
      <c r="WAC867" s="1"/>
      <c r="WAD867" s="1"/>
      <c r="WAE867" s="1"/>
      <c r="WAF867" s="1"/>
      <c r="WAG867" s="1"/>
      <c r="WAH867" s="1"/>
      <c r="WAI867" s="1"/>
      <c r="WAJ867" s="1"/>
      <c r="WAK867" s="1"/>
      <c r="WAL867" s="1"/>
      <c r="WAM867" s="1"/>
      <c r="WAN867" s="1"/>
      <c r="WAO867" s="1"/>
      <c r="WAP867" s="1"/>
      <c r="WAQ867" s="1"/>
      <c r="WAR867" s="1"/>
      <c r="WAS867" s="1"/>
      <c r="WAT867" s="1"/>
      <c r="WAU867" s="1"/>
      <c r="WAV867" s="1"/>
      <c r="WAW867" s="1"/>
      <c r="WAX867" s="1"/>
      <c r="WAY867" s="1"/>
      <c r="WAZ867" s="1"/>
      <c r="WBA867" s="1"/>
      <c r="WBB867" s="1"/>
      <c r="WBC867" s="1"/>
      <c r="WBD867" s="1"/>
      <c r="WBE867" s="1"/>
      <c r="WBF867" s="1"/>
      <c r="WBG867" s="1"/>
      <c r="WBH867" s="1"/>
      <c r="WBI867" s="1"/>
      <c r="WBJ867" s="1"/>
      <c r="WBK867" s="1"/>
      <c r="WBL867" s="1"/>
      <c r="WBM867" s="1"/>
      <c r="WBN867" s="1"/>
      <c r="WBO867" s="1"/>
      <c r="WBP867" s="1"/>
      <c r="WBQ867" s="1"/>
      <c r="WBR867" s="1"/>
      <c r="WBS867" s="1"/>
      <c r="WBT867" s="1"/>
      <c r="WBU867" s="1"/>
      <c r="WBV867" s="1"/>
      <c r="WBW867" s="1"/>
      <c r="WBX867" s="1"/>
      <c r="WBY867" s="1"/>
      <c r="WBZ867" s="1"/>
      <c r="WCA867" s="1"/>
      <c r="WCB867" s="1"/>
      <c r="WCC867" s="1"/>
      <c r="WCD867" s="1"/>
      <c r="WCE867" s="1"/>
      <c r="WCF867" s="1"/>
      <c r="WCG867" s="1"/>
      <c r="WCH867" s="1"/>
      <c r="WCI867" s="1"/>
      <c r="WCJ867" s="1"/>
      <c r="WCK867" s="1"/>
      <c r="WCL867" s="1"/>
      <c r="WCM867" s="1"/>
      <c r="WCN867" s="1"/>
      <c r="WCO867" s="1"/>
      <c r="WCP867" s="1"/>
      <c r="WCQ867" s="1"/>
      <c r="WCR867" s="1"/>
      <c r="WCS867" s="1"/>
      <c r="WCT867" s="1"/>
      <c r="WCU867" s="1"/>
      <c r="WCV867" s="1"/>
      <c r="WCW867" s="1"/>
      <c r="WCX867" s="1"/>
      <c r="WCY867" s="1"/>
      <c r="WCZ867" s="1"/>
      <c r="WDA867" s="1"/>
      <c r="WDB867" s="1"/>
      <c r="WDC867" s="1"/>
      <c r="WDD867" s="1"/>
      <c r="WDE867" s="1"/>
      <c r="WDF867" s="1"/>
      <c r="WDG867" s="1"/>
      <c r="WDH867" s="1"/>
      <c r="WDI867" s="1"/>
      <c r="WDJ867" s="1"/>
      <c r="WDK867" s="1"/>
      <c r="WDL867" s="1"/>
      <c r="WDM867" s="1"/>
      <c r="WDN867" s="1"/>
      <c r="WDO867" s="1"/>
      <c r="WDP867" s="1"/>
      <c r="WDQ867" s="1"/>
      <c r="WDR867" s="1"/>
      <c r="WDS867" s="1"/>
      <c r="WDT867" s="1"/>
      <c r="WDU867" s="1"/>
      <c r="WDV867" s="1"/>
      <c r="WDW867" s="1"/>
      <c r="WDX867" s="1"/>
      <c r="WDY867" s="1"/>
      <c r="WDZ867" s="1"/>
      <c r="WEA867" s="1"/>
      <c r="WEB867" s="1"/>
      <c r="WEC867" s="1"/>
      <c r="WED867" s="1"/>
      <c r="WEE867" s="1"/>
      <c r="WEF867" s="1"/>
      <c r="WEG867" s="1"/>
      <c r="WEH867" s="1"/>
      <c r="WEI867" s="1"/>
      <c r="WEJ867" s="1"/>
      <c r="WEK867" s="1"/>
      <c r="WEL867" s="1"/>
      <c r="WEM867" s="1"/>
      <c r="WEN867" s="1"/>
      <c r="WEO867" s="1"/>
      <c r="WEP867" s="1"/>
      <c r="WEQ867" s="1"/>
      <c r="WER867" s="1"/>
      <c r="WES867" s="1"/>
      <c r="WET867" s="1"/>
      <c r="WEU867" s="1"/>
      <c r="WEV867" s="1"/>
      <c r="WEW867" s="1"/>
      <c r="WEX867" s="1"/>
      <c r="WEY867" s="1"/>
      <c r="WEZ867" s="1"/>
      <c r="WFA867" s="1"/>
      <c r="WFB867" s="1"/>
      <c r="WFC867" s="1"/>
      <c r="WFD867" s="1"/>
      <c r="WFE867" s="1"/>
      <c r="WFF867" s="1"/>
      <c r="WFG867" s="1"/>
      <c r="WFH867" s="1"/>
      <c r="WFI867" s="1"/>
      <c r="WFJ867" s="1"/>
      <c r="WFK867" s="1"/>
      <c r="WFL867" s="1"/>
      <c r="WFM867" s="1"/>
      <c r="WFN867" s="1"/>
      <c r="WFO867" s="1"/>
      <c r="WFP867" s="1"/>
      <c r="WFQ867" s="1"/>
      <c r="WFR867" s="1"/>
      <c r="WFS867" s="1"/>
      <c r="WFT867" s="1"/>
      <c r="WFU867" s="1"/>
      <c r="WFV867" s="1"/>
      <c r="WFW867" s="1"/>
      <c r="WFX867" s="1"/>
      <c r="WFY867" s="1"/>
      <c r="WFZ867" s="1"/>
      <c r="WGA867" s="1"/>
      <c r="WGB867" s="1"/>
      <c r="WGC867" s="1"/>
      <c r="WGD867" s="1"/>
      <c r="WGE867" s="1"/>
      <c r="WGF867" s="1"/>
      <c r="WGG867" s="1"/>
      <c r="WGH867" s="1"/>
      <c r="WGI867" s="1"/>
      <c r="WGJ867" s="1"/>
      <c r="WGK867" s="1"/>
      <c r="WGL867" s="1"/>
      <c r="WGM867" s="1"/>
      <c r="WGN867" s="1"/>
      <c r="WGO867" s="1"/>
      <c r="WGP867" s="1"/>
      <c r="WGQ867" s="1"/>
      <c r="WGR867" s="1"/>
      <c r="WGS867" s="1"/>
      <c r="WGT867" s="1"/>
      <c r="WGU867" s="1"/>
      <c r="WGV867" s="1"/>
      <c r="WGW867" s="1"/>
      <c r="WGX867" s="1"/>
      <c r="WGY867" s="1"/>
      <c r="WGZ867" s="1"/>
      <c r="WHA867" s="1"/>
      <c r="WHB867" s="1"/>
      <c r="WHC867" s="1"/>
      <c r="WHD867" s="1"/>
      <c r="WHE867" s="1"/>
      <c r="WHF867" s="1"/>
      <c r="WHG867" s="1"/>
      <c r="WHH867" s="1"/>
      <c r="WHI867" s="1"/>
      <c r="WHJ867" s="1"/>
      <c r="WHK867" s="1"/>
      <c r="WHL867" s="1"/>
      <c r="WHM867" s="1"/>
      <c r="WHN867" s="1"/>
      <c r="WHO867" s="1"/>
      <c r="WHP867" s="1"/>
      <c r="WHQ867" s="1"/>
      <c r="WHR867" s="1"/>
      <c r="WHS867" s="1"/>
      <c r="WHT867" s="1"/>
      <c r="WHU867" s="1"/>
      <c r="WHV867" s="1"/>
      <c r="WHW867" s="1"/>
      <c r="WHX867" s="1"/>
      <c r="WHY867" s="1"/>
      <c r="WHZ867" s="1"/>
      <c r="WIA867" s="1"/>
      <c r="WIB867" s="1"/>
      <c r="WIC867" s="1"/>
      <c r="WID867" s="1"/>
      <c r="WIE867" s="1"/>
      <c r="WIF867" s="1"/>
      <c r="WIG867" s="1"/>
      <c r="WIH867" s="1"/>
      <c r="WII867" s="1"/>
      <c r="WIJ867" s="1"/>
      <c r="WIK867" s="1"/>
      <c r="WIL867" s="1"/>
      <c r="WIM867" s="1"/>
      <c r="WIN867" s="1"/>
      <c r="WIO867" s="1"/>
      <c r="WIP867" s="1"/>
      <c r="WIQ867" s="1"/>
      <c r="WIR867" s="1"/>
      <c r="WIS867" s="1"/>
      <c r="WIT867" s="1"/>
      <c r="WIU867" s="1"/>
      <c r="WIV867" s="1"/>
      <c r="WIW867" s="1"/>
      <c r="WIX867" s="1"/>
      <c r="WIY867" s="1"/>
      <c r="WIZ867" s="1"/>
      <c r="WJA867" s="1"/>
      <c r="WJB867" s="1"/>
      <c r="WJC867" s="1"/>
      <c r="WJD867" s="1"/>
      <c r="WJE867" s="1"/>
      <c r="WJF867" s="1"/>
      <c r="WJG867" s="1"/>
      <c r="WJH867" s="1"/>
      <c r="WJI867" s="1"/>
      <c r="WJJ867" s="1"/>
      <c r="WJK867" s="1"/>
      <c r="WJL867" s="1"/>
      <c r="WJM867" s="1"/>
      <c r="WJN867" s="1"/>
      <c r="WJO867" s="1"/>
      <c r="WJP867" s="1"/>
      <c r="WJQ867" s="1"/>
      <c r="WJR867" s="1"/>
      <c r="WJS867" s="1"/>
      <c r="WJT867" s="1"/>
      <c r="WJU867" s="1"/>
      <c r="WJV867" s="1"/>
      <c r="WJW867" s="1"/>
      <c r="WJX867" s="1"/>
      <c r="WJY867" s="1"/>
      <c r="WJZ867" s="1"/>
      <c r="WKA867" s="1"/>
      <c r="WKB867" s="1"/>
      <c r="WKC867" s="1"/>
      <c r="WKD867" s="1"/>
      <c r="WKE867" s="1"/>
      <c r="WKF867" s="1"/>
      <c r="WKG867" s="1"/>
      <c r="WKH867" s="1"/>
      <c r="WKI867" s="1"/>
      <c r="WKJ867" s="1"/>
      <c r="WKK867" s="1"/>
      <c r="WKL867" s="1"/>
      <c r="WKM867" s="1"/>
      <c r="WKN867" s="1"/>
      <c r="WKO867" s="1"/>
      <c r="WKP867" s="1"/>
      <c r="WKQ867" s="1"/>
      <c r="WKR867" s="1"/>
      <c r="WKS867" s="1"/>
      <c r="WKT867" s="1"/>
      <c r="WKU867" s="1"/>
      <c r="WKV867" s="1"/>
      <c r="WKW867" s="1"/>
      <c r="WKX867" s="1"/>
      <c r="WKY867" s="1"/>
      <c r="WKZ867" s="1"/>
      <c r="WLA867" s="1"/>
      <c r="WLB867" s="1"/>
      <c r="WLC867" s="1"/>
      <c r="WLD867" s="1"/>
      <c r="WLE867" s="1"/>
      <c r="WLF867" s="1"/>
      <c r="WLG867" s="1"/>
      <c r="WLH867" s="1"/>
      <c r="WLI867" s="1"/>
      <c r="WLJ867" s="1"/>
      <c r="WLK867" s="1"/>
      <c r="WLL867" s="1"/>
      <c r="WLM867" s="1"/>
      <c r="WLN867" s="1"/>
      <c r="WLO867" s="1"/>
      <c r="WLP867" s="1"/>
      <c r="WLQ867" s="1"/>
      <c r="WLR867" s="1"/>
      <c r="WLS867" s="1"/>
      <c r="WLT867" s="1"/>
      <c r="WLU867" s="1"/>
      <c r="WLV867" s="1"/>
      <c r="WLW867" s="1"/>
      <c r="WLX867" s="1"/>
      <c r="WLY867" s="1"/>
      <c r="WLZ867" s="1"/>
      <c r="WMA867" s="1"/>
      <c r="WMB867" s="1"/>
      <c r="WMC867" s="1"/>
      <c r="WMD867" s="1"/>
      <c r="WME867" s="1"/>
      <c r="WMF867" s="1"/>
      <c r="WMG867" s="1"/>
      <c r="WMH867" s="1"/>
      <c r="WMI867" s="1"/>
      <c r="WMJ867" s="1"/>
      <c r="WMK867" s="1"/>
      <c r="WML867" s="1"/>
      <c r="WMM867" s="1"/>
      <c r="WMN867" s="1"/>
      <c r="WMO867" s="1"/>
      <c r="WMP867" s="1"/>
      <c r="WMQ867" s="1"/>
      <c r="WMR867" s="1"/>
      <c r="WMS867" s="1"/>
      <c r="WMT867" s="1"/>
      <c r="WMU867" s="1"/>
      <c r="WMV867" s="1"/>
      <c r="WMW867" s="1"/>
      <c r="WMX867" s="1"/>
      <c r="WMY867" s="1"/>
      <c r="WMZ867" s="1"/>
      <c r="WNA867" s="1"/>
      <c r="WNB867" s="1"/>
      <c r="WNC867" s="1"/>
      <c r="WND867" s="1"/>
      <c r="WNE867" s="1"/>
      <c r="WNF867" s="1"/>
      <c r="WNG867" s="1"/>
      <c r="WNH867" s="1"/>
      <c r="WNI867" s="1"/>
      <c r="WNJ867" s="1"/>
      <c r="WNK867" s="1"/>
      <c r="WNL867" s="1"/>
      <c r="WNM867" s="1"/>
      <c r="WNN867" s="1"/>
      <c r="WNO867" s="1"/>
      <c r="WNP867" s="1"/>
      <c r="WNQ867" s="1"/>
      <c r="WNR867" s="1"/>
      <c r="WNS867" s="1"/>
      <c r="WNT867" s="1"/>
      <c r="WNU867" s="1"/>
      <c r="WNV867" s="1"/>
      <c r="WNW867" s="1"/>
      <c r="WNX867" s="1"/>
      <c r="WNY867" s="1"/>
      <c r="WNZ867" s="1"/>
      <c r="WOA867" s="1"/>
      <c r="WOB867" s="1"/>
      <c r="WOC867" s="1"/>
      <c r="WOD867" s="1"/>
      <c r="WOE867" s="1"/>
      <c r="WOF867" s="1"/>
      <c r="WOG867" s="1"/>
      <c r="WOH867" s="1"/>
      <c r="WOI867" s="1"/>
      <c r="WOJ867" s="1"/>
      <c r="WOK867" s="1"/>
      <c r="WOL867" s="1"/>
      <c r="WOM867" s="1"/>
      <c r="WON867" s="1"/>
      <c r="WOO867" s="1"/>
      <c r="WOP867" s="1"/>
      <c r="WOQ867" s="1"/>
      <c r="WOR867" s="1"/>
      <c r="WOS867" s="1"/>
      <c r="WOT867" s="1"/>
      <c r="WOU867" s="1"/>
      <c r="WOV867" s="1"/>
      <c r="WOW867" s="1"/>
      <c r="WOX867" s="1"/>
      <c r="WOY867" s="1"/>
      <c r="WOZ867" s="1"/>
      <c r="WPA867" s="1"/>
      <c r="WPB867" s="1"/>
      <c r="WPC867" s="1"/>
      <c r="WPD867" s="1"/>
      <c r="WPE867" s="1"/>
      <c r="WPF867" s="1"/>
      <c r="WPG867" s="1"/>
      <c r="WPH867" s="1"/>
      <c r="WPI867" s="1"/>
      <c r="WPJ867" s="1"/>
      <c r="WPK867" s="1"/>
      <c r="WPL867" s="1"/>
      <c r="WPM867" s="1"/>
      <c r="WPN867" s="1"/>
      <c r="WPO867" s="1"/>
      <c r="WPP867" s="1"/>
      <c r="WPQ867" s="1"/>
      <c r="WPR867" s="1"/>
      <c r="WPS867" s="1"/>
      <c r="WPT867" s="1"/>
      <c r="WPU867" s="1"/>
      <c r="WPV867" s="1"/>
      <c r="WPW867" s="1"/>
      <c r="WPX867" s="1"/>
      <c r="WPY867" s="1"/>
      <c r="WPZ867" s="1"/>
      <c r="WQA867" s="1"/>
      <c r="WQB867" s="1"/>
      <c r="WQC867" s="1"/>
      <c r="WQD867" s="1"/>
      <c r="WQE867" s="1"/>
      <c r="WQF867" s="1"/>
      <c r="WQG867" s="1"/>
      <c r="WQH867" s="1"/>
      <c r="WQI867" s="1"/>
      <c r="WQJ867" s="1"/>
      <c r="WQK867" s="1"/>
      <c r="WQL867" s="1"/>
      <c r="WQM867" s="1"/>
      <c r="WQN867" s="1"/>
      <c r="WQO867" s="1"/>
      <c r="WQP867" s="1"/>
      <c r="WQQ867" s="1"/>
      <c r="WQR867" s="1"/>
      <c r="WQS867" s="1"/>
      <c r="WQT867" s="1"/>
      <c r="WQU867" s="1"/>
      <c r="WQV867" s="1"/>
      <c r="WQW867" s="1"/>
      <c r="WQX867" s="1"/>
      <c r="WQY867" s="1"/>
      <c r="WQZ867" s="1"/>
      <c r="WRA867" s="1"/>
      <c r="WRB867" s="1"/>
      <c r="WRC867" s="1"/>
      <c r="WRD867" s="1"/>
      <c r="WRE867" s="1"/>
      <c r="WRF867" s="1"/>
      <c r="WRG867" s="1"/>
      <c r="WRH867" s="1"/>
      <c r="WRI867" s="1"/>
      <c r="WRJ867" s="1"/>
      <c r="WRK867" s="1"/>
      <c r="WRL867" s="1"/>
      <c r="WRM867" s="1"/>
      <c r="WRN867" s="1"/>
      <c r="WRO867" s="1"/>
      <c r="WRP867" s="1"/>
      <c r="WRQ867" s="1"/>
      <c r="WRR867" s="1"/>
      <c r="WRS867" s="1"/>
      <c r="WRT867" s="1"/>
      <c r="WRU867" s="1"/>
      <c r="WRV867" s="1"/>
      <c r="WRW867" s="1"/>
      <c r="WRX867" s="1"/>
      <c r="WRY867" s="1"/>
      <c r="WRZ867" s="1"/>
      <c r="WSA867" s="1"/>
      <c r="WSB867" s="1"/>
      <c r="WSC867" s="1"/>
      <c r="WSD867" s="1"/>
      <c r="WSE867" s="1"/>
      <c r="WSF867" s="1"/>
      <c r="WSG867" s="1"/>
      <c r="WSH867" s="1"/>
      <c r="WSI867" s="1"/>
      <c r="WSJ867" s="1"/>
      <c r="WSK867" s="1"/>
      <c r="WSL867" s="1"/>
      <c r="WSM867" s="1"/>
      <c r="WSN867" s="1"/>
      <c r="WSO867" s="1"/>
      <c r="WSP867" s="1"/>
      <c r="WSQ867" s="1"/>
      <c r="WSR867" s="1"/>
      <c r="WSS867" s="1"/>
      <c r="WST867" s="1"/>
      <c r="WSU867" s="1"/>
      <c r="WSV867" s="1"/>
      <c r="WSW867" s="1"/>
      <c r="WSX867" s="1"/>
      <c r="WSY867" s="1"/>
      <c r="WSZ867" s="1"/>
      <c r="WTA867" s="1"/>
      <c r="WTB867" s="1"/>
      <c r="WTC867" s="1"/>
      <c r="WTD867" s="1"/>
      <c r="WTE867" s="1"/>
      <c r="WTF867" s="1"/>
      <c r="WTG867" s="1"/>
      <c r="WTH867" s="1"/>
      <c r="WTI867" s="1"/>
      <c r="WTJ867" s="1"/>
      <c r="WTK867" s="1"/>
      <c r="WTL867" s="1"/>
      <c r="WTM867" s="1"/>
      <c r="WTN867" s="1"/>
      <c r="WTO867" s="1"/>
      <c r="WTP867" s="1"/>
      <c r="WTQ867" s="1"/>
      <c r="WTR867" s="1"/>
      <c r="WTS867" s="1"/>
      <c r="WTT867" s="1"/>
      <c r="WTU867" s="1"/>
      <c r="WTV867" s="1"/>
      <c r="WTW867" s="1"/>
      <c r="WTX867" s="1"/>
      <c r="WTY867" s="1"/>
      <c r="WTZ867" s="1"/>
      <c r="WUA867" s="1"/>
      <c r="WUB867" s="1"/>
      <c r="WUC867" s="1"/>
      <c r="WUD867" s="1"/>
      <c r="WUE867" s="1"/>
      <c r="WUF867" s="1"/>
      <c r="WUG867" s="1"/>
      <c r="WUH867" s="1"/>
      <c r="WUI867" s="1"/>
      <c r="WUJ867" s="1"/>
      <c r="WUK867" s="1"/>
      <c r="WUL867" s="1"/>
      <c r="WUM867" s="1"/>
      <c r="WUN867" s="1"/>
      <c r="WUO867" s="1"/>
      <c r="WUP867" s="1"/>
      <c r="WUQ867" s="1"/>
      <c r="WUR867" s="1"/>
      <c r="WUS867" s="1"/>
      <c r="WUT867" s="1"/>
      <c r="WUU867" s="1"/>
    </row>
  </sheetData>
  <mergeCells count="5">
    <mergeCell ref="A14:E14"/>
    <mergeCell ref="A744:E744"/>
    <mergeCell ref="A835:E835"/>
    <mergeCell ref="A836:E836"/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S662"/>
  <sheetViews>
    <sheetView workbookViewId="0">
      <pane xSplit="2" ySplit="3" topLeftCell="C630" activePane="bottomRight" state="frozen"/>
      <selection activeCell="D659" sqref="D659:M665"/>
      <selection pane="topRight" activeCell="D659" sqref="D659:M665"/>
      <selection pane="bottomLeft" activeCell="D659" sqref="D659:M665"/>
      <selection pane="bottomRight" activeCell="D659" sqref="D659:M665"/>
    </sheetView>
  </sheetViews>
  <sheetFormatPr defaultColWidth="11" defaultRowHeight="13.5" customHeight="1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customWidth="1"/>
    <col min="15" max="15" width="5.375" style="1" customWidth="1"/>
    <col min="16" max="16" width="13.5" style="1" customWidth="1"/>
    <col min="17" max="19" width="11" style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>
      <c r="A1" s="190" t="s">
        <v>1220</v>
      </c>
      <c r="B1" s="190"/>
      <c r="C1" s="190"/>
    </row>
    <row r="2" spans="1:15" ht="24.75" customHeight="1">
      <c r="M2" s="59" t="s">
        <v>1222</v>
      </c>
      <c r="N2" s="2">
        <v>43100</v>
      </c>
    </row>
    <row r="3" spans="1:15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>E4-L4</f>
        <v>0</v>
      </c>
    </row>
    <row r="5" spans="1:15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>E5-L5</f>
        <v>0</v>
      </c>
    </row>
    <row r="6" spans="1:15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19260000</v>
      </c>
      <c r="G6" s="19">
        <f>E6-F6</f>
        <v>0</v>
      </c>
      <c r="H6" s="19">
        <v>0</v>
      </c>
      <c r="I6" s="19">
        <v>0</v>
      </c>
      <c r="J6" s="21" t="s">
        <v>7</v>
      </c>
      <c r="K6" s="22">
        <f t="shared" si="0"/>
        <v>0</v>
      </c>
      <c r="L6" s="19">
        <f t="shared" si="1"/>
        <v>19260000</v>
      </c>
      <c r="M6" s="19">
        <f>E6-L6</f>
        <v>0</v>
      </c>
    </row>
    <row r="7" spans="1:15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v>0</v>
      </c>
      <c r="H7" s="19">
        <v>0</v>
      </c>
      <c r="I7" s="19">
        <v>0</v>
      </c>
      <c r="J7" s="21" t="s">
        <v>7</v>
      </c>
      <c r="K7" s="22">
        <v>0</v>
      </c>
      <c r="L7" s="19">
        <f t="shared" si="1"/>
        <v>22834780</v>
      </c>
      <c r="M7" s="19">
        <f t="shared" ref="M7:M9" si="2">E7-L7</f>
        <v>688150</v>
      </c>
    </row>
    <row r="8" spans="1:15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v>1472229</v>
      </c>
      <c r="H8" s="19">
        <v>0</v>
      </c>
      <c r="I8" s="19">
        <v>0</v>
      </c>
      <c r="J8" s="21" t="s">
        <v>7</v>
      </c>
      <c r="K8" s="22">
        <f t="shared" si="0"/>
        <v>663975</v>
      </c>
      <c r="L8" s="19">
        <f t="shared" si="1"/>
        <v>27502129</v>
      </c>
      <c r="M8" s="19">
        <f t="shared" si="2"/>
        <v>2017681</v>
      </c>
      <c r="N8" s="2" t="s">
        <v>1277</v>
      </c>
    </row>
    <row r="9" spans="1:15" ht="17.100000000000001" customHeight="1">
      <c r="A9" s="60"/>
      <c r="B9" s="60"/>
      <c r="C9" s="61" t="s">
        <v>1223</v>
      </c>
      <c r="D9" s="62">
        <v>42829</v>
      </c>
      <c r="E9" s="63">
        <v>12864470</v>
      </c>
      <c r="F9" s="64"/>
      <c r="G9" s="63">
        <v>8513063</v>
      </c>
      <c r="H9" s="63">
        <v>0</v>
      </c>
      <c r="I9" s="63"/>
      <c r="J9" s="21" t="s">
        <v>7</v>
      </c>
      <c r="K9" s="22">
        <f t="shared" si="0"/>
        <v>3839391</v>
      </c>
      <c r="L9" s="19">
        <f t="shared" si="1"/>
        <v>3839391</v>
      </c>
      <c r="M9" s="19">
        <f t="shared" si="2"/>
        <v>9025079</v>
      </c>
      <c r="N9" s="3">
        <f t="shared" ref="N9" si="3">N$2-D9</f>
        <v>271</v>
      </c>
      <c r="O9" s="70">
        <f>ROUND(N9/30,0)</f>
        <v>9</v>
      </c>
    </row>
    <row r="10" spans="1:15" ht="24" customHeight="1">
      <c r="A10" s="191" t="s">
        <v>1211</v>
      </c>
      <c r="B10" s="191"/>
      <c r="C10" s="191"/>
      <c r="D10" s="191"/>
      <c r="E10" s="50">
        <f>SUM(E4:E9)</f>
        <v>122221766</v>
      </c>
      <c r="F10" s="50">
        <f t="shared" ref="F10:I10" si="4">SUM(F4:F9)</f>
        <v>105987490</v>
      </c>
      <c r="G10" s="50">
        <f t="shared" si="4"/>
        <v>9985292</v>
      </c>
      <c r="H10" s="50">
        <f t="shared" si="4"/>
        <v>0</v>
      </c>
      <c r="I10" s="50">
        <f t="shared" si="4"/>
        <v>0</v>
      </c>
      <c r="J10" s="50">
        <f>SUM(J4:J7)</f>
        <v>0</v>
      </c>
      <c r="K10" s="50">
        <f t="shared" ref="K10:M10" si="5">SUM(K4:K9)</f>
        <v>4503366</v>
      </c>
      <c r="L10" s="50">
        <f t="shared" si="5"/>
        <v>110490856</v>
      </c>
      <c r="M10" s="50">
        <f t="shared" si="5"/>
        <v>11730910</v>
      </c>
    </row>
    <row r="11" spans="1:15" ht="17.100000000000001" customHeight="1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6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7">F11+K11</f>
        <v>73320</v>
      </c>
      <c r="M11" s="19">
        <f t="shared" ref="M11:M74" si="8">E11-L11</f>
        <v>0</v>
      </c>
    </row>
    <row r="12" spans="1:15" ht="17.100000000000001" customHeight="1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6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7"/>
        <v>296100</v>
      </c>
      <c r="M12" s="19">
        <f t="shared" si="8"/>
        <v>0</v>
      </c>
    </row>
    <row r="13" spans="1:15" ht="17.100000000000001" customHeight="1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6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7"/>
        <v>109040</v>
      </c>
      <c r="M13" s="19">
        <f t="shared" si="8"/>
        <v>0</v>
      </c>
    </row>
    <row r="14" spans="1:15" ht="17.100000000000001" customHeight="1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6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7"/>
        <v>1113200</v>
      </c>
      <c r="M14" s="19">
        <f t="shared" si="8"/>
        <v>0</v>
      </c>
    </row>
    <row r="15" spans="1:15" ht="17.100000000000001" customHeight="1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6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7"/>
        <v>150400</v>
      </c>
      <c r="M15" s="19">
        <f t="shared" si="8"/>
        <v>0</v>
      </c>
    </row>
    <row r="16" spans="1:15" ht="17.100000000000001" customHeight="1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6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7"/>
        <v>987000</v>
      </c>
      <c r="M16" s="19">
        <f t="shared" si="8"/>
        <v>0</v>
      </c>
    </row>
    <row r="17" spans="1:13" ht="17.100000000000001" customHeight="1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6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7"/>
        <v>94752</v>
      </c>
      <c r="M17" s="19">
        <f t="shared" si="8"/>
        <v>0</v>
      </c>
    </row>
    <row r="18" spans="1:13" ht="17.100000000000001" customHeight="1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6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7"/>
        <v>68432</v>
      </c>
      <c r="M18" s="19">
        <f t="shared" si="8"/>
        <v>0</v>
      </c>
    </row>
    <row r="19" spans="1:13" ht="17.100000000000001" customHeight="1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6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7"/>
        <v>924000</v>
      </c>
      <c r="M19" s="19">
        <f t="shared" si="8"/>
        <v>0</v>
      </c>
    </row>
    <row r="20" spans="1:13" ht="17.100000000000001" customHeight="1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6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7"/>
        <v>112530</v>
      </c>
      <c r="M20" s="19">
        <f t="shared" si="8"/>
        <v>0</v>
      </c>
    </row>
    <row r="21" spans="1:13" ht="17.100000000000001" customHeight="1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6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7"/>
        <v>21620</v>
      </c>
      <c r="M21" s="19">
        <f t="shared" si="8"/>
        <v>0</v>
      </c>
    </row>
    <row r="22" spans="1:13" ht="17.100000000000001" customHeight="1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6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7"/>
        <v>219960</v>
      </c>
      <c r="M22" s="19">
        <f t="shared" si="8"/>
        <v>0</v>
      </c>
    </row>
    <row r="23" spans="1:13" ht="17.100000000000001" customHeight="1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6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7"/>
        <v>227480</v>
      </c>
      <c r="M23" s="19">
        <f t="shared" si="8"/>
        <v>0</v>
      </c>
    </row>
    <row r="24" spans="1:13" ht="17.100000000000001" customHeight="1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6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7"/>
        <v>315840</v>
      </c>
      <c r="M24" s="19">
        <f t="shared" si="8"/>
        <v>0</v>
      </c>
    </row>
    <row r="25" spans="1:13" ht="17.100000000000001" customHeight="1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6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7"/>
        <v>181420</v>
      </c>
      <c r="M25" s="19">
        <f t="shared" si="8"/>
        <v>0</v>
      </c>
    </row>
    <row r="26" spans="1:13" ht="17.100000000000001" customHeight="1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6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7"/>
        <v>1263360</v>
      </c>
      <c r="M26" s="19">
        <f t="shared" si="8"/>
        <v>0</v>
      </c>
    </row>
    <row r="27" spans="1:13" ht="17.100000000000001" customHeight="1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6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7"/>
        <v>1703280</v>
      </c>
      <c r="M27" s="19">
        <f t="shared" si="8"/>
        <v>0</v>
      </c>
    </row>
    <row r="28" spans="1:13" ht="17.100000000000001" customHeight="1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6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7"/>
        <v>105280</v>
      </c>
      <c r="M28" s="19">
        <f t="shared" si="8"/>
        <v>0</v>
      </c>
    </row>
    <row r="29" spans="1:13" ht="17.100000000000001" customHeight="1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6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7"/>
        <v>971520</v>
      </c>
      <c r="M29" s="19">
        <f t="shared" si="8"/>
        <v>0</v>
      </c>
    </row>
    <row r="30" spans="1:13" ht="17.100000000000001" customHeight="1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6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7"/>
        <v>166980</v>
      </c>
      <c r="M30" s="19">
        <f t="shared" si="8"/>
        <v>0</v>
      </c>
    </row>
    <row r="31" spans="1:13" ht="17.100000000000001" customHeight="1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6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7"/>
        <v>364320</v>
      </c>
      <c r="M31" s="19">
        <f t="shared" si="8"/>
        <v>0</v>
      </c>
    </row>
    <row r="32" spans="1:13" ht="17.100000000000001" customHeight="1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6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7"/>
        <v>153450</v>
      </c>
      <c r="M32" s="19">
        <f t="shared" si="8"/>
        <v>0</v>
      </c>
    </row>
    <row r="33" spans="1:13" ht="17.100000000000001" customHeight="1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6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7"/>
        <v>103400</v>
      </c>
      <c r="M33" s="19">
        <f t="shared" si="8"/>
        <v>0</v>
      </c>
    </row>
    <row r="34" spans="1:13" ht="17.100000000000001" customHeight="1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6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7"/>
        <v>39480</v>
      </c>
      <c r="M34" s="19">
        <f t="shared" si="8"/>
        <v>0</v>
      </c>
    </row>
    <row r="35" spans="1:13" ht="17.100000000000001" customHeight="1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6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7"/>
        <v>37600</v>
      </c>
      <c r="M35" s="19">
        <f t="shared" si="8"/>
        <v>0</v>
      </c>
    </row>
    <row r="36" spans="1:13" ht="17.100000000000001" customHeight="1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6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7"/>
        <v>147580</v>
      </c>
      <c r="M36" s="19">
        <f t="shared" si="8"/>
        <v>0</v>
      </c>
    </row>
    <row r="37" spans="1:13" ht="17.100000000000001" customHeight="1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6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7"/>
        <v>30080</v>
      </c>
      <c r="M37" s="19">
        <f t="shared" si="8"/>
        <v>0</v>
      </c>
    </row>
    <row r="38" spans="1:13" ht="17.100000000000001" customHeight="1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6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7"/>
        <v>132990</v>
      </c>
      <c r="M38" s="19">
        <f t="shared" si="8"/>
        <v>0</v>
      </c>
    </row>
    <row r="39" spans="1:13" ht="17.100000000000001" customHeight="1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6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7"/>
        <v>129720</v>
      </c>
      <c r="M39" s="19">
        <f t="shared" si="8"/>
        <v>0</v>
      </c>
    </row>
    <row r="40" spans="1:13" ht="17.100000000000001" customHeight="1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6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7"/>
        <v>1945800</v>
      </c>
      <c r="M40" s="19">
        <f t="shared" si="8"/>
        <v>0</v>
      </c>
    </row>
    <row r="41" spans="1:13" ht="17.100000000000001" customHeight="1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6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7"/>
        <v>342160</v>
      </c>
      <c r="M41" s="19">
        <f t="shared" si="8"/>
        <v>0</v>
      </c>
    </row>
    <row r="42" spans="1:13" ht="17.100000000000001" customHeight="1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6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7"/>
        <v>317720</v>
      </c>
      <c r="M42" s="19">
        <f t="shared" si="8"/>
        <v>0</v>
      </c>
    </row>
    <row r="43" spans="1:13" ht="17.100000000000001" customHeight="1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6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7"/>
        <v>293280</v>
      </c>
      <c r="M43" s="19">
        <f t="shared" si="8"/>
        <v>0</v>
      </c>
    </row>
    <row r="44" spans="1:13" ht="17.100000000000001" customHeight="1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6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7"/>
        <v>1504000</v>
      </c>
      <c r="M44" s="19">
        <f t="shared" si="8"/>
        <v>0</v>
      </c>
    </row>
    <row r="45" spans="1:13" ht="17.100000000000001" customHeight="1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6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7"/>
        <v>260380</v>
      </c>
      <c r="M45" s="19">
        <f t="shared" si="8"/>
        <v>0</v>
      </c>
    </row>
    <row r="46" spans="1:13" ht="17.100000000000001" customHeight="1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6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7"/>
        <v>318660</v>
      </c>
      <c r="M46" s="19">
        <f t="shared" si="8"/>
        <v>0</v>
      </c>
    </row>
    <row r="47" spans="1:13" ht="17.100000000000001" customHeight="1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6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7"/>
        <v>204016</v>
      </c>
      <c r="M47" s="19">
        <f t="shared" si="8"/>
        <v>0</v>
      </c>
    </row>
    <row r="48" spans="1:13" ht="17.100000000000001" customHeight="1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6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7"/>
        <v>133480</v>
      </c>
      <c r="M48" s="19">
        <f t="shared" si="8"/>
        <v>0</v>
      </c>
    </row>
    <row r="49" spans="1:13" ht="17.100000000000001" customHeight="1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6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7"/>
        <v>159800</v>
      </c>
      <c r="M49" s="19">
        <f t="shared" si="8"/>
        <v>0</v>
      </c>
    </row>
    <row r="50" spans="1:13" ht="17.100000000000001" customHeight="1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6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7"/>
        <v>118440</v>
      </c>
      <c r="M50" s="19">
        <f t="shared" si="8"/>
        <v>0</v>
      </c>
    </row>
    <row r="51" spans="1:13" ht="17.100000000000001" customHeight="1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6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7"/>
        <v>102300</v>
      </c>
      <c r="M51" s="19">
        <f t="shared" si="8"/>
        <v>0</v>
      </c>
    </row>
    <row r="52" spans="1:13" ht="17.100000000000001" customHeight="1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6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7"/>
        <v>599500</v>
      </c>
      <c r="M52" s="19">
        <f t="shared" si="8"/>
        <v>0</v>
      </c>
    </row>
    <row r="53" spans="1:13" ht="17.100000000000001" customHeight="1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6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7"/>
        <v>33840</v>
      </c>
      <c r="M53" s="19">
        <f t="shared" si="8"/>
        <v>0</v>
      </c>
    </row>
    <row r="54" spans="1:13" ht="17.100000000000001" customHeight="1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6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7"/>
        <v>293280</v>
      </c>
      <c r="M54" s="19">
        <f t="shared" si="8"/>
        <v>0</v>
      </c>
    </row>
    <row r="55" spans="1:13" ht="17.100000000000001" customHeight="1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6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7"/>
        <v>35720</v>
      </c>
      <c r="M55" s="19">
        <f t="shared" si="8"/>
        <v>0</v>
      </c>
    </row>
    <row r="56" spans="1:13" ht="17.100000000000001" customHeight="1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6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7"/>
        <v>56400</v>
      </c>
      <c r="M56" s="19">
        <f t="shared" si="8"/>
        <v>0</v>
      </c>
    </row>
    <row r="57" spans="1:13" ht="17.100000000000001" customHeight="1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6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7"/>
        <v>163680</v>
      </c>
      <c r="M57" s="19">
        <f t="shared" si="8"/>
        <v>0</v>
      </c>
    </row>
    <row r="58" spans="1:13" ht="17.100000000000001" customHeight="1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6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7"/>
        <v>28200</v>
      </c>
      <c r="M58" s="19">
        <f t="shared" si="8"/>
        <v>0</v>
      </c>
    </row>
    <row r="59" spans="1:13" ht="17.100000000000001" customHeight="1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6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7"/>
        <v>2030400</v>
      </c>
      <c r="M59" s="19">
        <f t="shared" si="8"/>
        <v>0</v>
      </c>
    </row>
    <row r="60" spans="1:13" ht="17.100000000000001" customHeight="1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6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7"/>
        <v>122200</v>
      </c>
      <c r="M60" s="19">
        <f t="shared" si="8"/>
        <v>0</v>
      </c>
    </row>
    <row r="61" spans="1:13" ht="17.100000000000001" customHeight="1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6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7"/>
        <v>465300</v>
      </c>
      <c r="M61" s="19">
        <f t="shared" si="8"/>
        <v>0</v>
      </c>
    </row>
    <row r="62" spans="1:13" ht="17.100000000000001" customHeight="1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6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7"/>
        <v>25575</v>
      </c>
      <c r="M62" s="19">
        <f t="shared" si="8"/>
        <v>0</v>
      </c>
    </row>
    <row r="63" spans="1:13" ht="17.100000000000001" customHeight="1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6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7"/>
        <v>103400</v>
      </c>
      <c r="M63" s="19">
        <f t="shared" si="8"/>
        <v>0</v>
      </c>
    </row>
    <row r="64" spans="1:13" ht="17.100000000000001" customHeight="1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6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7"/>
        <v>493500</v>
      </c>
      <c r="M64" s="19">
        <f t="shared" si="8"/>
        <v>0</v>
      </c>
    </row>
    <row r="65" spans="1:13" ht="17.100000000000001" customHeight="1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6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7"/>
        <v>1710800</v>
      </c>
      <c r="M65" s="19">
        <f t="shared" si="8"/>
        <v>0</v>
      </c>
    </row>
    <row r="66" spans="1:13" ht="17.100000000000001" customHeight="1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6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7"/>
        <v>935300</v>
      </c>
      <c r="M66" s="19">
        <f t="shared" si="8"/>
        <v>0</v>
      </c>
    </row>
    <row r="67" spans="1:13" ht="17.100000000000001" customHeight="1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6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7"/>
        <v>1556640</v>
      </c>
      <c r="M67" s="19">
        <f t="shared" si="8"/>
        <v>0</v>
      </c>
    </row>
    <row r="68" spans="1:13" ht="17.100000000000001" customHeight="1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6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7"/>
        <v>342160</v>
      </c>
      <c r="M68" s="19">
        <f t="shared" si="8"/>
        <v>0</v>
      </c>
    </row>
    <row r="69" spans="1:13" ht="17.100000000000001" customHeight="1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6"/>
        <v>0</v>
      </c>
      <c r="H69" s="19">
        <v>0</v>
      </c>
      <c r="I69" s="19">
        <v>0</v>
      </c>
      <c r="J69" s="21" t="s">
        <v>7</v>
      </c>
      <c r="K69" s="22">
        <f t="shared" ref="K69:K132" si="9">ROUND((G69)*0.451,0)</f>
        <v>0</v>
      </c>
      <c r="L69" s="19">
        <f t="shared" si="7"/>
        <v>146640</v>
      </c>
      <c r="M69" s="19">
        <f t="shared" si="8"/>
        <v>0</v>
      </c>
    </row>
    <row r="70" spans="1:13" ht="17.100000000000001" customHeight="1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6"/>
        <v>0</v>
      </c>
      <c r="H70" s="19">
        <v>0</v>
      </c>
      <c r="I70" s="19">
        <v>0</v>
      </c>
      <c r="J70" s="21" t="s">
        <v>7</v>
      </c>
      <c r="K70" s="22">
        <f t="shared" si="9"/>
        <v>0</v>
      </c>
      <c r="L70" s="19">
        <f t="shared" si="7"/>
        <v>454020</v>
      </c>
      <c r="M70" s="19">
        <f t="shared" si="8"/>
        <v>0</v>
      </c>
    </row>
    <row r="71" spans="1:13" ht="17.100000000000001" customHeight="1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6"/>
        <v>0</v>
      </c>
      <c r="H71" s="19">
        <v>0</v>
      </c>
      <c r="I71" s="19">
        <v>0</v>
      </c>
      <c r="J71" s="21" t="s">
        <v>7</v>
      </c>
      <c r="K71" s="22">
        <f t="shared" si="9"/>
        <v>0</v>
      </c>
      <c r="L71" s="19">
        <f t="shared" si="7"/>
        <v>947520</v>
      </c>
      <c r="M71" s="19">
        <f t="shared" si="8"/>
        <v>0</v>
      </c>
    </row>
    <row r="72" spans="1:13" ht="17.100000000000001" customHeight="1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6"/>
        <v>0</v>
      </c>
      <c r="H72" s="19">
        <v>0</v>
      </c>
      <c r="I72" s="19">
        <v>0</v>
      </c>
      <c r="J72" s="21" t="s">
        <v>7</v>
      </c>
      <c r="K72" s="22">
        <f t="shared" si="9"/>
        <v>0</v>
      </c>
      <c r="L72" s="19">
        <f t="shared" si="7"/>
        <v>2192080</v>
      </c>
      <c r="M72" s="19">
        <f t="shared" si="8"/>
        <v>0</v>
      </c>
    </row>
    <row r="73" spans="1:13" ht="17.100000000000001" customHeight="1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6"/>
        <v>0</v>
      </c>
      <c r="H73" s="19">
        <v>0</v>
      </c>
      <c r="I73" s="19">
        <v>0</v>
      </c>
      <c r="J73" s="21" t="s">
        <v>7</v>
      </c>
      <c r="K73" s="22">
        <f t="shared" si="9"/>
        <v>0</v>
      </c>
      <c r="L73" s="19">
        <f t="shared" si="7"/>
        <v>340280</v>
      </c>
      <c r="M73" s="19">
        <f t="shared" si="8"/>
        <v>0</v>
      </c>
    </row>
    <row r="74" spans="1:13" ht="17.100000000000001" customHeight="1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6"/>
        <v>0</v>
      </c>
      <c r="H74" s="19">
        <v>0</v>
      </c>
      <c r="I74" s="19">
        <v>0</v>
      </c>
      <c r="J74" s="21" t="s">
        <v>7</v>
      </c>
      <c r="K74" s="22">
        <f t="shared" si="9"/>
        <v>0</v>
      </c>
      <c r="L74" s="19">
        <f t="shared" si="7"/>
        <v>645780</v>
      </c>
      <c r="M74" s="19">
        <f t="shared" si="8"/>
        <v>0</v>
      </c>
    </row>
    <row r="75" spans="1:13" ht="17.100000000000001" customHeight="1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0">E75-F75</f>
        <v>0</v>
      </c>
      <c r="H75" s="19">
        <v>0</v>
      </c>
      <c r="I75" s="19">
        <v>0</v>
      </c>
      <c r="J75" s="21" t="s">
        <v>7</v>
      </c>
      <c r="K75" s="22">
        <f t="shared" si="9"/>
        <v>0</v>
      </c>
      <c r="L75" s="19">
        <f t="shared" ref="L75:L138" si="11">F75+K75</f>
        <v>165440</v>
      </c>
      <c r="M75" s="19">
        <f t="shared" ref="M75:M138" si="12">E75-L75</f>
        <v>0</v>
      </c>
    </row>
    <row r="76" spans="1:13" ht="17.100000000000001" customHeight="1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0"/>
        <v>0</v>
      </c>
      <c r="H76" s="19">
        <v>0</v>
      </c>
      <c r="I76" s="19">
        <v>0</v>
      </c>
      <c r="J76" s="21" t="s">
        <v>7</v>
      </c>
      <c r="K76" s="22">
        <f t="shared" si="9"/>
        <v>0</v>
      </c>
      <c r="L76" s="19">
        <f t="shared" si="11"/>
        <v>107415</v>
      </c>
      <c r="M76" s="19">
        <f t="shared" si="12"/>
        <v>0</v>
      </c>
    </row>
    <row r="77" spans="1:13" ht="17.100000000000001" customHeight="1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0"/>
        <v>0</v>
      </c>
      <c r="H77" s="19">
        <v>0</v>
      </c>
      <c r="I77" s="19">
        <v>0</v>
      </c>
      <c r="J77" s="21" t="s">
        <v>7</v>
      </c>
      <c r="K77" s="22">
        <f t="shared" si="9"/>
        <v>0</v>
      </c>
      <c r="L77" s="19">
        <f t="shared" si="11"/>
        <v>81840</v>
      </c>
      <c r="M77" s="19">
        <f t="shared" si="12"/>
        <v>0</v>
      </c>
    </row>
    <row r="78" spans="1:13" ht="17.100000000000001" customHeight="1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0"/>
        <v>0</v>
      </c>
      <c r="H78" s="19">
        <v>0</v>
      </c>
      <c r="I78" s="19">
        <v>0</v>
      </c>
      <c r="J78" s="21" t="s">
        <v>7</v>
      </c>
      <c r="K78" s="22">
        <f t="shared" si="9"/>
        <v>0</v>
      </c>
      <c r="L78" s="19">
        <f t="shared" si="11"/>
        <v>122760</v>
      </c>
      <c r="M78" s="19">
        <f t="shared" si="12"/>
        <v>0</v>
      </c>
    </row>
    <row r="79" spans="1:13" ht="17.100000000000001" customHeight="1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0"/>
        <v>0</v>
      </c>
      <c r="H79" s="19">
        <v>0</v>
      </c>
      <c r="I79" s="19">
        <v>0</v>
      </c>
      <c r="J79" s="21" t="s">
        <v>7</v>
      </c>
      <c r="K79" s="22">
        <f t="shared" si="9"/>
        <v>0</v>
      </c>
      <c r="L79" s="19">
        <f t="shared" si="11"/>
        <v>155100</v>
      </c>
      <c r="M79" s="19">
        <f t="shared" si="12"/>
        <v>0</v>
      </c>
    </row>
    <row r="80" spans="1:13" ht="17.100000000000001" customHeight="1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0"/>
        <v>0</v>
      </c>
      <c r="H80" s="19">
        <v>0</v>
      </c>
      <c r="I80" s="19">
        <v>0</v>
      </c>
      <c r="J80" s="21" t="s">
        <v>7</v>
      </c>
      <c r="K80" s="22">
        <f t="shared" si="9"/>
        <v>0</v>
      </c>
      <c r="L80" s="19">
        <f t="shared" si="11"/>
        <v>327120</v>
      </c>
      <c r="M80" s="19">
        <f t="shared" si="12"/>
        <v>0</v>
      </c>
    </row>
    <row r="81" spans="1:13" ht="17.100000000000001" customHeight="1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0"/>
        <v>0</v>
      </c>
      <c r="H81" s="19">
        <v>0</v>
      </c>
      <c r="I81" s="19">
        <v>0</v>
      </c>
      <c r="J81" s="21" t="s">
        <v>7</v>
      </c>
      <c r="K81" s="22">
        <f t="shared" si="9"/>
        <v>0</v>
      </c>
      <c r="L81" s="19">
        <f t="shared" si="11"/>
        <v>490680</v>
      </c>
      <c r="M81" s="19">
        <f t="shared" si="12"/>
        <v>0</v>
      </c>
    </row>
    <row r="82" spans="1:13" ht="17.100000000000001" customHeight="1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0"/>
        <v>0</v>
      </c>
      <c r="H82" s="19">
        <v>0</v>
      </c>
      <c r="I82" s="19">
        <v>0</v>
      </c>
      <c r="J82" s="21" t="s">
        <v>7</v>
      </c>
      <c r="K82" s="22">
        <f t="shared" si="9"/>
        <v>0</v>
      </c>
      <c r="L82" s="19">
        <f t="shared" si="11"/>
        <v>917440</v>
      </c>
      <c r="M82" s="19">
        <f t="shared" si="12"/>
        <v>0</v>
      </c>
    </row>
    <row r="83" spans="1:13" ht="17.100000000000001" customHeight="1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0"/>
        <v>0</v>
      </c>
      <c r="H83" s="19">
        <v>0</v>
      </c>
      <c r="I83" s="19">
        <v>0</v>
      </c>
      <c r="J83" s="21" t="s">
        <v>7</v>
      </c>
      <c r="K83" s="22">
        <f t="shared" si="9"/>
        <v>0</v>
      </c>
      <c r="L83" s="19">
        <f t="shared" si="11"/>
        <v>272600</v>
      </c>
      <c r="M83" s="19">
        <f t="shared" si="12"/>
        <v>0</v>
      </c>
    </row>
    <row r="84" spans="1:13" ht="17.100000000000001" customHeight="1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0"/>
        <v>0</v>
      </c>
      <c r="H84" s="19">
        <v>0</v>
      </c>
      <c r="I84" s="19">
        <v>0</v>
      </c>
      <c r="J84" s="21" t="s">
        <v>7</v>
      </c>
      <c r="K84" s="22">
        <f t="shared" si="9"/>
        <v>0</v>
      </c>
      <c r="L84" s="19">
        <f t="shared" si="11"/>
        <v>223720</v>
      </c>
      <c r="M84" s="19">
        <f t="shared" si="12"/>
        <v>0</v>
      </c>
    </row>
    <row r="85" spans="1:13" ht="17.100000000000001" customHeight="1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0"/>
        <v>0</v>
      </c>
      <c r="H85" s="19">
        <v>0</v>
      </c>
      <c r="I85" s="19">
        <v>0</v>
      </c>
      <c r="J85" s="21" t="s">
        <v>7</v>
      </c>
      <c r="K85" s="22">
        <f t="shared" si="9"/>
        <v>0</v>
      </c>
      <c r="L85" s="19">
        <f t="shared" si="11"/>
        <v>43240</v>
      </c>
      <c r="M85" s="19">
        <f t="shared" si="12"/>
        <v>0</v>
      </c>
    </row>
    <row r="86" spans="1:13" ht="17.100000000000001" customHeight="1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0"/>
        <v>0</v>
      </c>
      <c r="H86" s="19">
        <v>0</v>
      </c>
      <c r="I86" s="19">
        <v>0</v>
      </c>
      <c r="J86" s="21" t="s">
        <v>7</v>
      </c>
      <c r="K86" s="22">
        <f t="shared" si="9"/>
        <v>0</v>
      </c>
      <c r="L86" s="19">
        <f t="shared" si="11"/>
        <v>33840</v>
      </c>
      <c r="M86" s="19">
        <f t="shared" si="12"/>
        <v>0</v>
      </c>
    </row>
    <row r="87" spans="1:13" ht="17.100000000000001" customHeight="1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0"/>
        <v>0</v>
      </c>
      <c r="H87" s="19">
        <v>0</v>
      </c>
      <c r="I87" s="19">
        <v>0</v>
      </c>
      <c r="J87" s="21" t="s">
        <v>7</v>
      </c>
      <c r="K87" s="22">
        <f t="shared" si="9"/>
        <v>0</v>
      </c>
      <c r="L87" s="19">
        <f t="shared" si="11"/>
        <v>45120</v>
      </c>
      <c r="M87" s="19">
        <f t="shared" si="12"/>
        <v>0</v>
      </c>
    </row>
    <row r="88" spans="1:13" ht="17.100000000000001" customHeight="1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0"/>
        <v>0</v>
      </c>
      <c r="H88" s="19">
        <v>0</v>
      </c>
      <c r="I88" s="19">
        <v>0</v>
      </c>
      <c r="J88" s="21" t="s">
        <v>7</v>
      </c>
      <c r="K88" s="22">
        <f t="shared" si="9"/>
        <v>0</v>
      </c>
      <c r="L88" s="19">
        <f t="shared" si="11"/>
        <v>229360</v>
      </c>
      <c r="M88" s="19">
        <f t="shared" si="12"/>
        <v>0</v>
      </c>
    </row>
    <row r="89" spans="1:13" ht="17.100000000000001" customHeight="1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0"/>
        <v>0</v>
      </c>
      <c r="H89" s="19">
        <v>0</v>
      </c>
      <c r="I89" s="19">
        <v>0</v>
      </c>
      <c r="J89" s="21" t="s">
        <v>7</v>
      </c>
      <c r="K89" s="22">
        <f t="shared" si="9"/>
        <v>0</v>
      </c>
      <c r="L89" s="19">
        <f t="shared" si="11"/>
        <v>159500</v>
      </c>
      <c r="M89" s="19">
        <f t="shared" si="12"/>
        <v>0</v>
      </c>
    </row>
    <row r="90" spans="1:13" ht="17.100000000000001" customHeight="1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0"/>
        <v>0</v>
      </c>
      <c r="H90" s="19">
        <v>0</v>
      </c>
      <c r="I90" s="19">
        <v>0</v>
      </c>
      <c r="J90" s="21" t="s">
        <v>7</v>
      </c>
      <c r="K90" s="22">
        <f t="shared" si="9"/>
        <v>0</v>
      </c>
      <c r="L90" s="19">
        <f t="shared" si="11"/>
        <v>291500</v>
      </c>
      <c r="M90" s="19">
        <f t="shared" si="12"/>
        <v>0</v>
      </c>
    </row>
    <row r="91" spans="1:13" ht="17.100000000000001" customHeight="1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0"/>
        <v>0</v>
      </c>
      <c r="H91" s="19">
        <v>0</v>
      </c>
      <c r="I91" s="19">
        <v>0</v>
      </c>
      <c r="J91" s="21" t="s">
        <v>7</v>
      </c>
      <c r="K91" s="22">
        <f t="shared" si="9"/>
        <v>0</v>
      </c>
      <c r="L91" s="19">
        <f t="shared" si="11"/>
        <v>6760000</v>
      </c>
      <c r="M91" s="19">
        <f t="shared" si="12"/>
        <v>0</v>
      </c>
    </row>
    <row r="92" spans="1:13" ht="17.100000000000001" customHeight="1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0"/>
        <v>0</v>
      </c>
      <c r="H92" s="19">
        <v>0</v>
      </c>
      <c r="I92" s="19">
        <v>0</v>
      </c>
      <c r="J92" s="21" t="s">
        <v>7</v>
      </c>
      <c r="K92" s="22">
        <f t="shared" si="9"/>
        <v>0</v>
      </c>
      <c r="L92" s="19">
        <f t="shared" si="11"/>
        <v>148500</v>
      </c>
      <c r="M92" s="19">
        <f t="shared" si="12"/>
        <v>0</v>
      </c>
    </row>
    <row r="93" spans="1:13" ht="17.100000000000001" customHeight="1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0"/>
        <v>0</v>
      </c>
      <c r="H93" s="19">
        <v>0</v>
      </c>
      <c r="I93" s="19">
        <v>0</v>
      </c>
      <c r="J93" s="21" t="s">
        <v>7</v>
      </c>
      <c r="K93" s="22">
        <f t="shared" si="9"/>
        <v>0</v>
      </c>
      <c r="L93" s="19">
        <f t="shared" si="11"/>
        <v>594000</v>
      </c>
      <c r="M93" s="19">
        <f t="shared" si="12"/>
        <v>0</v>
      </c>
    </row>
    <row r="94" spans="1:13" ht="17.100000000000001" customHeight="1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0"/>
        <v>0</v>
      </c>
      <c r="H94" s="19">
        <v>0</v>
      </c>
      <c r="I94" s="19">
        <v>0</v>
      </c>
      <c r="J94" s="21" t="s">
        <v>7</v>
      </c>
      <c r="K94" s="22">
        <f t="shared" si="9"/>
        <v>0</v>
      </c>
      <c r="L94" s="19">
        <f t="shared" si="11"/>
        <v>148500</v>
      </c>
      <c r="M94" s="19">
        <f t="shared" si="12"/>
        <v>0</v>
      </c>
    </row>
    <row r="95" spans="1:13" ht="17.100000000000001" customHeight="1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0"/>
        <v>0</v>
      </c>
      <c r="H95" s="19">
        <v>0</v>
      </c>
      <c r="I95" s="19">
        <v>0</v>
      </c>
      <c r="J95" s="21" t="s">
        <v>7</v>
      </c>
      <c r="K95" s="22">
        <f t="shared" si="9"/>
        <v>0</v>
      </c>
      <c r="L95" s="19">
        <f t="shared" si="11"/>
        <v>257400</v>
      </c>
      <c r="M95" s="19">
        <f t="shared" si="12"/>
        <v>0</v>
      </c>
    </row>
    <row r="96" spans="1:13" ht="17.100000000000001" customHeight="1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0"/>
        <v>0</v>
      </c>
      <c r="H96" s="19">
        <v>0</v>
      </c>
      <c r="I96" s="19">
        <v>0</v>
      </c>
      <c r="J96" s="21" t="s">
        <v>7</v>
      </c>
      <c r="K96" s="22">
        <f t="shared" si="9"/>
        <v>0</v>
      </c>
      <c r="L96" s="19">
        <f t="shared" si="11"/>
        <v>22000</v>
      </c>
      <c r="M96" s="19">
        <f t="shared" si="12"/>
        <v>0</v>
      </c>
    </row>
    <row r="97" spans="1:13" ht="17.100000000000001" customHeight="1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0"/>
        <v>0</v>
      </c>
      <c r="H97" s="19">
        <v>0</v>
      </c>
      <c r="I97" s="19">
        <v>0</v>
      </c>
      <c r="J97" s="21" t="s">
        <v>7</v>
      </c>
      <c r="K97" s="22">
        <f t="shared" si="9"/>
        <v>0</v>
      </c>
      <c r="L97" s="19">
        <f t="shared" si="11"/>
        <v>4510000</v>
      </c>
      <c r="M97" s="19">
        <f t="shared" si="12"/>
        <v>0</v>
      </c>
    </row>
    <row r="98" spans="1:13" ht="17.100000000000001" customHeight="1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0"/>
        <v>0</v>
      </c>
      <c r="H98" s="19">
        <v>0</v>
      </c>
      <c r="I98" s="19">
        <v>0</v>
      </c>
      <c r="J98" s="21" t="s">
        <v>7</v>
      </c>
      <c r="K98" s="22">
        <f t="shared" si="9"/>
        <v>0</v>
      </c>
      <c r="L98" s="19">
        <f t="shared" si="11"/>
        <v>836000</v>
      </c>
      <c r="M98" s="19">
        <f t="shared" si="12"/>
        <v>0</v>
      </c>
    </row>
    <row r="99" spans="1:13" ht="17.100000000000001" customHeight="1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0"/>
        <v>0</v>
      </c>
      <c r="H99" s="19">
        <v>0</v>
      </c>
      <c r="I99" s="19">
        <v>0</v>
      </c>
      <c r="J99" s="21" t="s">
        <v>7</v>
      </c>
      <c r="K99" s="22">
        <f t="shared" si="9"/>
        <v>0</v>
      </c>
      <c r="L99" s="19">
        <f t="shared" si="11"/>
        <v>4500000</v>
      </c>
      <c r="M99" s="19">
        <f t="shared" si="12"/>
        <v>0</v>
      </c>
    </row>
    <row r="100" spans="1:13" ht="17.100000000000001" customHeight="1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0"/>
        <v>0</v>
      </c>
      <c r="H100" s="19">
        <v>0</v>
      </c>
      <c r="I100" s="19">
        <v>0</v>
      </c>
      <c r="J100" s="21" t="s">
        <v>7</v>
      </c>
      <c r="K100" s="22">
        <f t="shared" si="9"/>
        <v>0</v>
      </c>
      <c r="L100" s="19">
        <f t="shared" si="11"/>
        <v>3474970</v>
      </c>
      <c r="M100" s="19">
        <f t="shared" si="12"/>
        <v>0</v>
      </c>
    </row>
    <row r="101" spans="1:13" ht="17.100000000000001" customHeight="1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0"/>
        <v>0</v>
      </c>
      <c r="H101" s="19">
        <v>0</v>
      </c>
      <c r="I101" s="19">
        <v>0</v>
      </c>
      <c r="J101" s="21" t="s">
        <v>7</v>
      </c>
      <c r="K101" s="22">
        <f t="shared" si="9"/>
        <v>0</v>
      </c>
      <c r="L101" s="19">
        <f t="shared" si="11"/>
        <v>1951480</v>
      </c>
      <c r="M101" s="19">
        <f t="shared" si="12"/>
        <v>0</v>
      </c>
    </row>
    <row r="102" spans="1:13" ht="17.100000000000001" customHeight="1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0"/>
        <v>0</v>
      </c>
      <c r="H102" s="19">
        <v>0</v>
      </c>
      <c r="I102" s="19">
        <v>0</v>
      </c>
      <c r="J102" s="21" t="s">
        <v>7</v>
      </c>
      <c r="K102" s="22">
        <f t="shared" si="9"/>
        <v>0</v>
      </c>
      <c r="L102" s="19">
        <f t="shared" si="11"/>
        <v>729300</v>
      </c>
      <c r="M102" s="19">
        <f t="shared" si="12"/>
        <v>0</v>
      </c>
    </row>
    <row r="103" spans="1:13" ht="17.100000000000001" customHeight="1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0"/>
        <v>0</v>
      </c>
      <c r="H103" s="19">
        <v>0</v>
      </c>
      <c r="I103" s="19">
        <v>0</v>
      </c>
      <c r="J103" s="21" t="s">
        <v>7</v>
      </c>
      <c r="K103" s="22">
        <f t="shared" si="9"/>
        <v>0</v>
      </c>
      <c r="L103" s="19">
        <f t="shared" si="11"/>
        <v>544320</v>
      </c>
      <c r="M103" s="19">
        <f t="shared" si="12"/>
        <v>0</v>
      </c>
    </row>
    <row r="104" spans="1:13" ht="17.100000000000001" customHeight="1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0"/>
        <v>0</v>
      </c>
      <c r="H104" s="19">
        <v>0</v>
      </c>
      <c r="I104" s="19">
        <v>0</v>
      </c>
      <c r="J104" s="21" t="s">
        <v>7</v>
      </c>
      <c r="K104" s="22">
        <f t="shared" si="9"/>
        <v>0</v>
      </c>
      <c r="L104" s="19">
        <f t="shared" si="11"/>
        <v>14484960</v>
      </c>
      <c r="M104" s="19">
        <f t="shared" si="12"/>
        <v>0</v>
      </c>
    </row>
    <row r="105" spans="1:13" ht="17.100000000000001" customHeight="1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0"/>
        <v>0</v>
      </c>
      <c r="H105" s="19">
        <v>0</v>
      </c>
      <c r="I105" s="19">
        <v>0</v>
      </c>
      <c r="J105" s="21" t="s">
        <v>7</v>
      </c>
      <c r="K105" s="22">
        <f t="shared" si="9"/>
        <v>0</v>
      </c>
      <c r="L105" s="19">
        <f t="shared" si="11"/>
        <v>612000</v>
      </c>
      <c r="M105" s="19">
        <f t="shared" si="12"/>
        <v>0</v>
      </c>
    </row>
    <row r="106" spans="1:13" ht="17.100000000000001" customHeight="1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0"/>
        <v>0</v>
      </c>
      <c r="H106" s="19">
        <v>0</v>
      </c>
      <c r="I106" s="19">
        <v>0</v>
      </c>
      <c r="J106" s="21" t="s">
        <v>7</v>
      </c>
      <c r="K106" s="22">
        <f t="shared" si="9"/>
        <v>0</v>
      </c>
      <c r="L106" s="19">
        <f t="shared" si="11"/>
        <v>545600</v>
      </c>
      <c r="M106" s="19">
        <f t="shared" si="12"/>
        <v>0</v>
      </c>
    </row>
    <row r="107" spans="1:13" ht="17.100000000000001" customHeight="1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0"/>
        <v>0</v>
      </c>
      <c r="H107" s="19">
        <v>0</v>
      </c>
      <c r="I107" s="19">
        <v>0</v>
      </c>
      <c r="J107" s="21" t="s">
        <v>7</v>
      </c>
      <c r="K107" s="22">
        <f t="shared" si="9"/>
        <v>0</v>
      </c>
      <c r="L107" s="19">
        <f t="shared" si="11"/>
        <v>453600</v>
      </c>
      <c r="M107" s="19">
        <f t="shared" si="12"/>
        <v>0</v>
      </c>
    </row>
    <row r="108" spans="1:13" ht="17.100000000000001" customHeight="1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0"/>
        <v>0</v>
      </c>
      <c r="H108" s="19">
        <v>0</v>
      </c>
      <c r="I108" s="19">
        <v>0</v>
      </c>
      <c r="J108" s="21" t="s">
        <v>7</v>
      </c>
      <c r="K108" s="22">
        <f t="shared" si="9"/>
        <v>0</v>
      </c>
      <c r="L108" s="19">
        <f t="shared" si="11"/>
        <v>5945000</v>
      </c>
      <c r="M108" s="19">
        <f t="shared" si="12"/>
        <v>0</v>
      </c>
    </row>
    <row r="109" spans="1:13" ht="17.100000000000001" customHeight="1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0"/>
        <v>0</v>
      </c>
      <c r="H109" s="19">
        <v>0</v>
      </c>
      <c r="I109" s="19">
        <v>0</v>
      </c>
      <c r="J109" s="21" t="s">
        <v>7</v>
      </c>
      <c r="K109" s="22">
        <f t="shared" si="9"/>
        <v>0</v>
      </c>
      <c r="L109" s="19">
        <f t="shared" si="11"/>
        <v>145000</v>
      </c>
      <c r="M109" s="19">
        <f t="shared" si="12"/>
        <v>0</v>
      </c>
    </row>
    <row r="110" spans="1:13" ht="17.100000000000001" customHeight="1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0"/>
        <v>0</v>
      </c>
      <c r="H110" s="19">
        <v>0</v>
      </c>
      <c r="I110" s="19">
        <v>0</v>
      </c>
      <c r="J110" s="21" t="s">
        <v>7</v>
      </c>
      <c r="K110" s="22">
        <f t="shared" si="9"/>
        <v>0</v>
      </c>
      <c r="L110" s="19">
        <f t="shared" si="11"/>
        <v>2381700</v>
      </c>
      <c r="M110" s="19">
        <f t="shared" si="12"/>
        <v>0</v>
      </c>
    </row>
    <row r="111" spans="1:13" ht="17.100000000000001" customHeight="1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0"/>
        <v>0</v>
      </c>
      <c r="H111" s="19">
        <v>0</v>
      </c>
      <c r="I111" s="19">
        <v>0</v>
      </c>
      <c r="J111" s="21" t="s">
        <v>7</v>
      </c>
      <c r="K111" s="22">
        <f t="shared" si="9"/>
        <v>0</v>
      </c>
      <c r="L111" s="19">
        <f t="shared" si="11"/>
        <v>2456800</v>
      </c>
      <c r="M111" s="19">
        <f t="shared" si="12"/>
        <v>0</v>
      </c>
    </row>
    <row r="112" spans="1:13" ht="17.100000000000001" customHeight="1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0"/>
        <v>0</v>
      </c>
      <c r="H112" s="19">
        <v>0</v>
      </c>
      <c r="I112" s="19">
        <v>0</v>
      </c>
      <c r="J112" s="21" t="s">
        <v>7</v>
      </c>
      <c r="K112" s="22">
        <f t="shared" si="9"/>
        <v>0</v>
      </c>
      <c r="L112" s="19">
        <f t="shared" si="11"/>
        <v>550000</v>
      </c>
      <c r="M112" s="19">
        <f t="shared" si="12"/>
        <v>0</v>
      </c>
    </row>
    <row r="113" spans="1:13" ht="17.100000000000001" customHeight="1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0"/>
        <v>0</v>
      </c>
      <c r="H113" s="19">
        <v>0</v>
      </c>
      <c r="I113" s="19">
        <v>0</v>
      </c>
      <c r="J113" s="21" t="s">
        <v>7</v>
      </c>
      <c r="K113" s="22">
        <f t="shared" si="9"/>
        <v>0</v>
      </c>
      <c r="L113" s="19">
        <f t="shared" si="11"/>
        <v>200200</v>
      </c>
      <c r="M113" s="19">
        <f t="shared" si="12"/>
        <v>0</v>
      </c>
    </row>
    <row r="114" spans="1:13" ht="17.100000000000001" customHeight="1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0"/>
        <v>0</v>
      </c>
      <c r="H114" s="19">
        <v>0</v>
      </c>
      <c r="I114" s="19">
        <v>0</v>
      </c>
      <c r="J114" s="21" t="s">
        <v>7</v>
      </c>
      <c r="K114" s="22">
        <f t="shared" si="9"/>
        <v>0</v>
      </c>
      <c r="L114" s="19">
        <f t="shared" si="11"/>
        <v>253000</v>
      </c>
      <c r="M114" s="19">
        <f t="shared" si="12"/>
        <v>0</v>
      </c>
    </row>
    <row r="115" spans="1:13" ht="17.100000000000001" customHeight="1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0"/>
        <v>0</v>
      </c>
      <c r="H115" s="19">
        <v>0</v>
      </c>
      <c r="I115" s="19">
        <v>0</v>
      </c>
      <c r="J115" s="21" t="s">
        <v>7</v>
      </c>
      <c r="K115" s="22">
        <f t="shared" si="9"/>
        <v>0</v>
      </c>
      <c r="L115" s="19">
        <f t="shared" si="11"/>
        <v>330000</v>
      </c>
      <c r="M115" s="19">
        <f t="shared" si="12"/>
        <v>0</v>
      </c>
    </row>
    <row r="116" spans="1:13" ht="17.100000000000001" customHeight="1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0"/>
        <v>0</v>
      </c>
      <c r="H116" s="19">
        <v>0</v>
      </c>
      <c r="I116" s="19">
        <v>0</v>
      </c>
      <c r="J116" s="21" t="s">
        <v>7</v>
      </c>
      <c r="K116" s="22">
        <f t="shared" si="9"/>
        <v>0</v>
      </c>
      <c r="L116" s="19">
        <f t="shared" si="11"/>
        <v>2492600</v>
      </c>
      <c r="M116" s="19">
        <f t="shared" si="12"/>
        <v>0</v>
      </c>
    </row>
    <row r="117" spans="1:13" ht="17.100000000000001" customHeight="1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0"/>
        <v>0</v>
      </c>
      <c r="H117" s="19">
        <v>0</v>
      </c>
      <c r="I117" s="19">
        <v>0</v>
      </c>
      <c r="J117" s="21" t="s">
        <v>7</v>
      </c>
      <c r="K117" s="22">
        <f t="shared" si="9"/>
        <v>0</v>
      </c>
      <c r="L117" s="19">
        <f t="shared" si="11"/>
        <v>1113200</v>
      </c>
      <c r="M117" s="19">
        <f t="shared" si="12"/>
        <v>0</v>
      </c>
    </row>
    <row r="118" spans="1:13" ht="17.100000000000001" customHeight="1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0"/>
        <v>0</v>
      </c>
      <c r="H118" s="19">
        <v>0</v>
      </c>
      <c r="I118" s="19">
        <v>0</v>
      </c>
      <c r="J118" s="21" t="s">
        <v>7</v>
      </c>
      <c r="K118" s="22">
        <f t="shared" si="9"/>
        <v>0</v>
      </c>
      <c r="L118" s="19">
        <f t="shared" si="11"/>
        <v>865000</v>
      </c>
      <c r="M118" s="19">
        <f t="shared" si="12"/>
        <v>0</v>
      </c>
    </row>
    <row r="119" spans="1:13" ht="17.100000000000001" customHeight="1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0"/>
        <v>0</v>
      </c>
      <c r="H119" s="19">
        <v>0</v>
      </c>
      <c r="I119" s="19">
        <v>0</v>
      </c>
      <c r="J119" s="21" t="s">
        <v>7</v>
      </c>
      <c r="K119" s="22">
        <f t="shared" si="9"/>
        <v>0</v>
      </c>
      <c r="L119" s="19">
        <f t="shared" si="11"/>
        <v>577940</v>
      </c>
      <c r="M119" s="19">
        <f t="shared" si="12"/>
        <v>0</v>
      </c>
    </row>
    <row r="120" spans="1:13" ht="17.100000000000001" customHeight="1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0"/>
        <v>0</v>
      </c>
      <c r="H120" s="19">
        <v>0</v>
      </c>
      <c r="I120" s="19">
        <v>0</v>
      </c>
      <c r="J120" s="21" t="s">
        <v>7</v>
      </c>
      <c r="K120" s="22">
        <f t="shared" si="9"/>
        <v>0</v>
      </c>
      <c r="L120" s="19">
        <f t="shared" si="11"/>
        <v>1122000</v>
      </c>
      <c r="M120" s="19">
        <f t="shared" si="12"/>
        <v>0</v>
      </c>
    </row>
    <row r="121" spans="1:13" ht="17.100000000000001" customHeight="1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0"/>
        <v>0</v>
      </c>
      <c r="H121" s="19">
        <v>0</v>
      </c>
      <c r="I121" s="19">
        <v>0</v>
      </c>
      <c r="J121" s="21" t="s">
        <v>7</v>
      </c>
      <c r="K121" s="22">
        <f t="shared" si="9"/>
        <v>0</v>
      </c>
      <c r="L121" s="19">
        <f t="shared" si="11"/>
        <v>1320000</v>
      </c>
      <c r="M121" s="19">
        <f t="shared" si="12"/>
        <v>0</v>
      </c>
    </row>
    <row r="122" spans="1:13" ht="17.100000000000001" customHeight="1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0"/>
        <v>0</v>
      </c>
      <c r="H122" s="19">
        <v>0</v>
      </c>
      <c r="I122" s="19">
        <v>0</v>
      </c>
      <c r="J122" s="21" t="s">
        <v>7</v>
      </c>
      <c r="K122" s="22">
        <f t="shared" si="9"/>
        <v>0</v>
      </c>
      <c r="L122" s="19">
        <f t="shared" si="11"/>
        <v>614500</v>
      </c>
      <c r="M122" s="19">
        <f t="shared" si="12"/>
        <v>0</v>
      </c>
    </row>
    <row r="123" spans="1:13" ht="17.100000000000001" customHeight="1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0"/>
        <v>0</v>
      </c>
      <c r="H123" s="19">
        <v>0</v>
      </c>
      <c r="I123" s="19">
        <v>0</v>
      </c>
      <c r="J123" s="21" t="s">
        <v>7</v>
      </c>
      <c r="K123" s="22">
        <f t="shared" si="9"/>
        <v>0</v>
      </c>
      <c r="L123" s="19">
        <f t="shared" si="11"/>
        <v>1300000</v>
      </c>
      <c r="M123" s="19">
        <f t="shared" si="12"/>
        <v>0</v>
      </c>
    </row>
    <row r="124" spans="1:13" ht="17.100000000000001" customHeight="1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0"/>
        <v>0</v>
      </c>
      <c r="H124" s="19">
        <v>0</v>
      </c>
      <c r="I124" s="19">
        <v>0</v>
      </c>
      <c r="J124" s="21" t="s">
        <v>7</v>
      </c>
      <c r="K124" s="22">
        <f t="shared" si="9"/>
        <v>0</v>
      </c>
      <c r="L124" s="19">
        <f t="shared" si="11"/>
        <v>2700000</v>
      </c>
      <c r="M124" s="19">
        <f t="shared" si="12"/>
        <v>0</v>
      </c>
    </row>
    <row r="125" spans="1:13" ht="17.100000000000001" customHeight="1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0"/>
        <v>0</v>
      </c>
      <c r="H125" s="19">
        <v>0</v>
      </c>
      <c r="I125" s="19">
        <v>0</v>
      </c>
      <c r="J125" s="21" t="s">
        <v>7</v>
      </c>
      <c r="K125" s="22">
        <f t="shared" si="9"/>
        <v>0</v>
      </c>
      <c r="L125" s="19">
        <f t="shared" si="11"/>
        <v>3232800</v>
      </c>
      <c r="M125" s="19">
        <f t="shared" si="12"/>
        <v>0</v>
      </c>
    </row>
    <row r="126" spans="1:13" ht="17.100000000000001" customHeight="1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0"/>
        <v>0</v>
      </c>
      <c r="H126" s="19">
        <v>0</v>
      </c>
      <c r="I126" s="19">
        <v>0</v>
      </c>
      <c r="J126" s="21" t="s">
        <v>7</v>
      </c>
      <c r="K126" s="22">
        <f t="shared" si="9"/>
        <v>0</v>
      </c>
      <c r="L126" s="19">
        <f t="shared" si="11"/>
        <v>297000</v>
      </c>
      <c r="M126" s="19">
        <f t="shared" si="12"/>
        <v>0</v>
      </c>
    </row>
    <row r="127" spans="1:13" ht="17.100000000000001" customHeight="1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0"/>
        <v>0</v>
      </c>
      <c r="H127" s="19">
        <v>0</v>
      </c>
      <c r="I127" s="19">
        <v>0</v>
      </c>
      <c r="J127" s="21" t="s">
        <v>7</v>
      </c>
      <c r="K127" s="22">
        <f t="shared" si="9"/>
        <v>0</v>
      </c>
      <c r="L127" s="19">
        <f t="shared" si="11"/>
        <v>231000</v>
      </c>
      <c r="M127" s="19">
        <f t="shared" si="12"/>
        <v>0</v>
      </c>
    </row>
    <row r="128" spans="1:13" ht="17.100000000000001" customHeight="1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0"/>
        <v>0</v>
      </c>
      <c r="H128" s="19">
        <v>0</v>
      </c>
      <c r="I128" s="19">
        <v>0</v>
      </c>
      <c r="J128" s="21" t="s">
        <v>7</v>
      </c>
      <c r="K128" s="22">
        <f t="shared" si="9"/>
        <v>0</v>
      </c>
      <c r="L128" s="19">
        <f t="shared" si="11"/>
        <v>303600</v>
      </c>
      <c r="M128" s="19">
        <f t="shared" si="12"/>
        <v>0</v>
      </c>
    </row>
    <row r="129" spans="1:13" ht="17.100000000000001" customHeight="1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0"/>
        <v>0</v>
      </c>
      <c r="H129" s="19">
        <v>0</v>
      </c>
      <c r="I129" s="19">
        <v>0</v>
      </c>
      <c r="J129" s="21" t="s">
        <v>7</v>
      </c>
      <c r="K129" s="22">
        <f t="shared" si="9"/>
        <v>0</v>
      </c>
      <c r="L129" s="19">
        <f t="shared" si="11"/>
        <v>368400</v>
      </c>
      <c r="M129" s="19">
        <f t="shared" si="12"/>
        <v>0</v>
      </c>
    </row>
    <row r="130" spans="1:13" ht="17.100000000000001" customHeight="1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0"/>
        <v>0</v>
      </c>
      <c r="H130" s="19">
        <v>0</v>
      </c>
      <c r="I130" s="19">
        <v>0</v>
      </c>
      <c r="J130" s="21" t="s">
        <v>7</v>
      </c>
      <c r="K130" s="22">
        <f t="shared" si="9"/>
        <v>0</v>
      </c>
      <c r="L130" s="19">
        <f t="shared" si="11"/>
        <v>288970</v>
      </c>
      <c r="M130" s="19">
        <f t="shared" si="12"/>
        <v>0</v>
      </c>
    </row>
    <row r="131" spans="1:13" ht="17.100000000000001" customHeight="1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0"/>
        <v>0</v>
      </c>
      <c r="H131" s="19">
        <v>0</v>
      </c>
      <c r="I131" s="19">
        <v>0</v>
      </c>
      <c r="J131" s="21" t="s">
        <v>7</v>
      </c>
      <c r="K131" s="22">
        <f t="shared" si="9"/>
        <v>0</v>
      </c>
      <c r="L131" s="19">
        <f t="shared" si="11"/>
        <v>1320000</v>
      </c>
      <c r="M131" s="19">
        <f t="shared" si="12"/>
        <v>0</v>
      </c>
    </row>
    <row r="132" spans="1:13" ht="17.100000000000001" customHeight="1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0"/>
        <v>0</v>
      </c>
      <c r="H132" s="19">
        <v>0</v>
      </c>
      <c r="I132" s="19">
        <v>0</v>
      </c>
      <c r="J132" s="21" t="s">
        <v>7</v>
      </c>
      <c r="K132" s="22">
        <f t="shared" si="9"/>
        <v>0</v>
      </c>
      <c r="L132" s="19">
        <f t="shared" si="11"/>
        <v>288970</v>
      </c>
      <c r="M132" s="19">
        <f t="shared" si="12"/>
        <v>0</v>
      </c>
    </row>
    <row r="133" spans="1:13" ht="17.100000000000001" customHeight="1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0"/>
        <v>0</v>
      </c>
      <c r="H133" s="19">
        <v>0</v>
      </c>
      <c r="I133" s="19">
        <v>0</v>
      </c>
      <c r="J133" s="21" t="s">
        <v>7</v>
      </c>
      <c r="K133" s="22">
        <f t="shared" ref="K133:K196" si="13">ROUND((G133)*0.451,0)</f>
        <v>0</v>
      </c>
      <c r="L133" s="19">
        <f t="shared" si="11"/>
        <v>137500</v>
      </c>
      <c r="M133" s="19">
        <f t="shared" si="12"/>
        <v>0</v>
      </c>
    </row>
    <row r="134" spans="1:13" ht="17.100000000000001" customHeight="1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0"/>
        <v>0</v>
      </c>
      <c r="H134" s="19">
        <v>0</v>
      </c>
      <c r="I134" s="19">
        <v>0</v>
      </c>
      <c r="J134" s="21" t="s">
        <v>7</v>
      </c>
      <c r="K134" s="22">
        <f t="shared" si="13"/>
        <v>0</v>
      </c>
      <c r="L134" s="19">
        <f t="shared" si="11"/>
        <v>281600</v>
      </c>
      <c r="M134" s="19">
        <f t="shared" si="12"/>
        <v>0</v>
      </c>
    </row>
    <row r="135" spans="1:13" ht="17.100000000000001" customHeight="1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0"/>
        <v>0</v>
      </c>
      <c r="H135" s="19">
        <v>0</v>
      </c>
      <c r="I135" s="19">
        <v>0</v>
      </c>
      <c r="J135" s="21" t="s">
        <v>7</v>
      </c>
      <c r="K135" s="22">
        <f t="shared" si="13"/>
        <v>0</v>
      </c>
      <c r="L135" s="19">
        <f t="shared" si="11"/>
        <v>300000</v>
      </c>
      <c r="M135" s="19">
        <f t="shared" si="12"/>
        <v>0</v>
      </c>
    </row>
    <row r="136" spans="1:13" ht="17.100000000000001" customHeight="1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0"/>
        <v>0</v>
      </c>
      <c r="H136" s="19">
        <v>0</v>
      </c>
      <c r="I136" s="19">
        <v>0</v>
      </c>
      <c r="J136" s="21" t="s">
        <v>7</v>
      </c>
      <c r="K136" s="22">
        <f t="shared" si="13"/>
        <v>0</v>
      </c>
      <c r="L136" s="19">
        <f t="shared" si="11"/>
        <v>2970000</v>
      </c>
      <c r="M136" s="19">
        <f t="shared" si="12"/>
        <v>0</v>
      </c>
    </row>
    <row r="137" spans="1:13" ht="17.100000000000001" customHeight="1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0"/>
        <v>0</v>
      </c>
      <c r="H137" s="19">
        <v>0</v>
      </c>
      <c r="I137" s="19">
        <v>0</v>
      </c>
      <c r="J137" s="21" t="s">
        <v>7</v>
      </c>
      <c r="K137" s="22">
        <f t="shared" si="13"/>
        <v>0</v>
      </c>
      <c r="L137" s="19">
        <f t="shared" si="11"/>
        <v>350000</v>
      </c>
      <c r="M137" s="19">
        <f t="shared" si="12"/>
        <v>0</v>
      </c>
    </row>
    <row r="138" spans="1:13" ht="17.100000000000001" customHeight="1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0"/>
        <v>0</v>
      </c>
      <c r="H138" s="19">
        <v>0</v>
      </c>
      <c r="I138" s="19">
        <v>0</v>
      </c>
      <c r="J138" s="21" t="s">
        <v>7</v>
      </c>
      <c r="K138" s="22">
        <f t="shared" si="13"/>
        <v>0</v>
      </c>
      <c r="L138" s="19">
        <f t="shared" si="11"/>
        <v>250000</v>
      </c>
      <c r="M138" s="19">
        <f t="shared" si="12"/>
        <v>0</v>
      </c>
    </row>
    <row r="139" spans="1:13" ht="17.100000000000001" customHeight="1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4">E139-F139</f>
        <v>0</v>
      </c>
      <c r="H139" s="19">
        <v>0</v>
      </c>
      <c r="I139" s="19">
        <v>0</v>
      </c>
      <c r="J139" s="21" t="s">
        <v>7</v>
      </c>
      <c r="K139" s="22">
        <f t="shared" si="13"/>
        <v>0</v>
      </c>
      <c r="L139" s="19">
        <f t="shared" ref="L139:L202" si="15">F139+K139</f>
        <v>850000</v>
      </c>
      <c r="M139" s="19">
        <f t="shared" ref="M139:M202" si="16">E139-L139</f>
        <v>0</v>
      </c>
    </row>
    <row r="140" spans="1:13" ht="17.100000000000001" customHeight="1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4"/>
        <v>0</v>
      </c>
      <c r="H140" s="19">
        <v>0</v>
      </c>
      <c r="I140" s="19">
        <v>0</v>
      </c>
      <c r="J140" s="21" t="s">
        <v>7</v>
      </c>
      <c r="K140" s="22">
        <f t="shared" si="13"/>
        <v>0</v>
      </c>
      <c r="L140" s="19">
        <f t="shared" si="15"/>
        <v>125831</v>
      </c>
      <c r="M140" s="19">
        <f t="shared" si="16"/>
        <v>0</v>
      </c>
    </row>
    <row r="141" spans="1:13" ht="17.100000000000001" customHeight="1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4"/>
        <v>0</v>
      </c>
      <c r="H141" s="19">
        <v>0</v>
      </c>
      <c r="I141" s="19">
        <v>0</v>
      </c>
      <c r="J141" s="21" t="s">
        <v>7</v>
      </c>
      <c r="K141" s="22">
        <f t="shared" si="13"/>
        <v>0</v>
      </c>
      <c r="L141" s="19">
        <f t="shared" si="15"/>
        <v>190912</v>
      </c>
      <c r="M141" s="19">
        <f t="shared" si="16"/>
        <v>0</v>
      </c>
    </row>
    <row r="142" spans="1:13" ht="17.100000000000001" customHeight="1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4"/>
        <v>0</v>
      </c>
      <c r="H142" s="19">
        <v>0</v>
      </c>
      <c r="I142" s="19">
        <v>0</v>
      </c>
      <c r="J142" s="21" t="s">
        <v>7</v>
      </c>
      <c r="K142" s="22">
        <f t="shared" si="13"/>
        <v>0</v>
      </c>
      <c r="L142" s="19">
        <f t="shared" si="15"/>
        <v>134456</v>
      </c>
      <c r="M142" s="19">
        <f t="shared" si="16"/>
        <v>0</v>
      </c>
    </row>
    <row r="143" spans="1:13" ht="17.100000000000001" customHeight="1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4"/>
        <v>0</v>
      </c>
      <c r="H143" s="19">
        <v>0</v>
      </c>
      <c r="I143" s="19">
        <v>0</v>
      </c>
      <c r="J143" s="21" t="s">
        <v>7</v>
      </c>
      <c r="K143" s="22">
        <f t="shared" si="13"/>
        <v>0</v>
      </c>
      <c r="L143" s="19">
        <f t="shared" si="15"/>
        <v>146151</v>
      </c>
      <c r="M143" s="19">
        <f t="shared" si="16"/>
        <v>0</v>
      </c>
    </row>
    <row r="144" spans="1:13" ht="17.100000000000001" customHeight="1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4"/>
        <v>0</v>
      </c>
      <c r="H144" s="19">
        <v>0</v>
      </c>
      <c r="I144" s="19">
        <v>0</v>
      </c>
      <c r="J144" s="21" t="s">
        <v>7</v>
      </c>
      <c r="K144" s="22">
        <f t="shared" si="13"/>
        <v>0</v>
      </c>
      <c r="L144" s="19">
        <f t="shared" si="15"/>
        <v>150204</v>
      </c>
      <c r="M144" s="19">
        <f t="shared" si="16"/>
        <v>0</v>
      </c>
    </row>
    <row r="145" spans="1:13" ht="17.100000000000001" customHeight="1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4"/>
        <v>0</v>
      </c>
      <c r="H145" s="19">
        <v>0</v>
      </c>
      <c r="I145" s="19">
        <v>0</v>
      </c>
      <c r="J145" s="21" t="s">
        <v>7</v>
      </c>
      <c r="K145" s="22">
        <f t="shared" si="13"/>
        <v>0</v>
      </c>
      <c r="L145" s="19">
        <f t="shared" si="15"/>
        <v>157046</v>
      </c>
      <c r="M145" s="19">
        <f t="shared" si="16"/>
        <v>0</v>
      </c>
    </row>
    <row r="146" spans="1:13" ht="17.100000000000001" customHeight="1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4"/>
        <v>0</v>
      </c>
      <c r="H146" s="19">
        <v>0</v>
      </c>
      <c r="I146" s="19">
        <v>0</v>
      </c>
      <c r="J146" s="21" t="s">
        <v>7</v>
      </c>
      <c r="K146" s="22">
        <f t="shared" si="13"/>
        <v>0</v>
      </c>
      <c r="L146" s="19">
        <f t="shared" si="15"/>
        <v>1650000</v>
      </c>
      <c r="M146" s="19">
        <f t="shared" si="16"/>
        <v>0</v>
      </c>
    </row>
    <row r="147" spans="1:13" ht="17.100000000000001" customHeight="1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4"/>
        <v>0</v>
      </c>
      <c r="H147" s="19">
        <v>0</v>
      </c>
      <c r="I147" s="19">
        <v>0</v>
      </c>
      <c r="J147" s="21" t="s">
        <v>7</v>
      </c>
      <c r="K147" s="22">
        <f t="shared" si="13"/>
        <v>0</v>
      </c>
      <c r="L147" s="19">
        <f t="shared" si="15"/>
        <v>2552000</v>
      </c>
      <c r="M147" s="19">
        <f t="shared" si="16"/>
        <v>0</v>
      </c>
    </row>
    <row r="148" spans="1:13" ht="17.100000000000001" customHeight="1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4"/>
        <v>0</v>
      </c>
      <c r="H148" s="19">
        <v>0</v>
      </c>
      <c r="I148" s="19">
        <v>0</v>
      </c>
      <c r="J148" s="21" t="s">
        <v>7</v>
      </c>
      <c r="K148" s="22">
        <f t="shared" si="13"/>
        <v>0</v>
      </c>
      <c r="L148" s="19">
        <f t="shared" si="15"/>
        <v>413600</v>
      </c>
      <c r="M148" s="19">
        <f t="shared" si="16"/>
        <v>0</v>
      </c>
    </row>
    <row r="149" spans="1:13" ht="17.100000000000001" customHeight="1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4"/>
        <v>0</v>
      </c>
      <c r="H149" s="19">
        <v>0</v>
      </c>
      <c r="I149" s="19">
        <v>0</v>
      </c>
      <c r="J149" s="21" t="s">
        <v>7</v>
      </c>
      <c r="K149" s="22">
        <f t="shared" si="13"/>
        <v>0</v>
      </c>
      <c r="L149" s="19">
        <f t="shared" si="15"/>
        <v>1358000</v>
      </c>
      <c r="M149" s="19">
        <f t="shared" si="16"/>
        <v>0</v>
      </c>
    </row>
    <row r="150" spans="1:13" ht="17.100000000000001" customHeight="1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4"/>
        <v>0</v>
      </c>
      <c r="H150" s="19">
        <v>0</v>
      </c>
      <c r="I150" s="19">
        <v>0</v>
      </c>
      <c r="J150" s="21" t="s">
        <v>7</v>
      </c>
      <c r="K150" s="22">
        <f t="shared" si="13"/>
        <v>0</v>
      </c>
      <c r="L150" s="19">
        <f t="shared" si="15"/>
        <v>2084800</v>
      </c>
      <c r="M150" s="19">
        <f t="shared" si="16"/>
        <v>0</v>
      </c>
    </row>
    <row r="151" spans="1:13" ht="17.100000000000001" customHeight="1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4"/>
        <v>0</v>
      </c>
      <c r="H151" s="19">
        <v>0</v>
      </c>
      <c r="I151" s="19">
        <v>0</v>
      </c>
      <c r="J151" s="21" t="s">
        <v>7</v>
      </c>
      <c r="K151" s="22">
        <f t="shared" si="13"/>
        <v>0</v>
      </c>
      <c r="L151" s="19">
        <f t="shared" si="15"/>
        <v>385000</v>
      </c>
      <c r="M151" s="19">
        <f t="shared" si="16"/>
        <v>0</v>
      </c>
    </row>
    <row r="152" spans="1:13" ht="17.100000000000001" customHeight="1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4"/>
        <v>0</v>
      </c>
      <c r="H152" s="19">
        <v>0</v>
      </c>
      <c r="I152" s="19">
        <v>0</v>
      </c>
      <c r="J152" s="21" t="s">
        <v>7</v>
      </c>
      <c r="K152" s="22">
        <f t="shared" si="13"/>
        <v>0</v>
      </c>
      <c r="L152" s="19">
        <f t="shared" si="15"/>
        <v>1100000</v>
      </c>
      <c r="M152" s="19">
        <f t="shared" si="16"/>
        <v>0</v>
      </c>
    </row>
    <row r="153" spans="1:13" ht="17.100000000000001" customHeight="1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4"/>
        <v>0</v>
      </c>
      <c r="H153" s="19">
        <v>0</v>
      </c>
      <c r="I153" s="19">
        <v>0</v>
      </c>
      <c r="J153" s="21" t="s">
        <v>7</v>
      </c>
      <c r="K153" s="22">
        <f t="shared" si="13"/>
        <v>0</v>
      </c>
      <c r="L153" s="19">
        <f t="shared" si="15"/>
        <v>88000</v>
      </c>
      <c r="M153" s="19">
        <f t="shared" si="16"/>
        <v>0</v>
      </c>
    </row>
    <row r="154" spans="1:13" ht="17.100000000000001" customHeight="1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4"/>
        <v>0</v>
      </c>
      <c r="H154" s="19">
        <v>0</v>
      </c>
      <c r="I154" s="19">
        <v>0</v>
      </c>
      <c r="J154" s="21" t="s">
        <v>7</v>
      </c>
      <c r="K154" s="22">
        <f t="shared" si="13"/>
        <v>0</v>
      </c>
      <c r="L154" s="19">
        <f t="shared" si="15"/>
        <v>187000</v>
      </c>
      <c r="M154" s="19">
        <f t="shared" si="16"/>
        <v>0</v>
      </c>
    </row>
    <row r="155" spans="1:13" ht="17.100000000000001" customHeight="1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4"/>
        <v>0</v>
      </c>
      <c r="H155" s="19">
        <v>0</v>
      </c>
      <c r="I155" s="19">
        <v>0</v>
      </c>
      <c r="J155" s="21" t="s">
        <v>7</v>
      </c>
      <c r="K155" s="22">
        <f t="shared" si="13"/>
        <v>0</v>
      </c>
      <c r="L155" s="19">
        <f t="shared" si="15"/>
        <v>2185000</v>
      </c>
      <c r="M155" s="19">
        <f t="shared" si="16"/>
        <v>0</v>
      </c>
    </row>
    <row r="156" spans="1:13" ht="17.100000000000001" customHeight="1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4"/>
        <v>0</v>
      </c>
      <c r="H156" s="19">
        <v>0</v>
      </c>
      <c r="I156" s="19">
        <v>0</v>
      </c>
      <c r="J156" s="21" t="s">
        <v>7</v>
      </c>
      <c r="K156" s="22">
        <f t="shared" si="13"/>
        <v>0</v>
      </c>
      <c r="L156" s="19">
        <f t="shared" si="15"/>
        <v>308000</v>
      </c>
      <c r="M156" s="19">
        <f t="shared" si="16"/>
        <v>0</v>
      </c>
    </row>
    <row r="157" spans="1:13" ht="17.100000000000001" customHeight="1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4"/>
        <v>0</v>
      </c>
      <c r="H157" s="19">
        <v>0</v>
      </c>
      <c r="I157" s="19">
        <v>0</v>
      </c>
      <c r="J157" s="21" t="s">
        <v>7</v>
      </c>
      <c r="K157" s="22">
        <f t="shared" si="13"/>
        <v>0</v>
      </c>
      <c r="L157" s="19">
        <f t="shared" si="15"/>
        <v>1255600</v>
      </c>
      <c r="M157" s="19">
        <f t="shared" si="16"/>
        <v>0</v>
      </c>
    </row>
    <row r="158" spans="1:13" ht="17.100000000000001" customHeight="1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4"/>
        <v>0</v>
      </c>
      <c r="H158" s="19">
        <v>0</v>
      </c>
      <c r="I158" s="19">
        <v>0</v>
      </c>
      <c r="J158" s="21" t="s">
        <v>7</v>
      </c>
      <c r="K158" s="22">
        <f t="shared" si="13"/>
        <v>0</v>
      </c>
      <c r="L158" s="19">
        <f t="shared" si="15"/>
        <v>938760</v>
      </c>
      <c r="M158" s="19">
        <f t="shared" si="16"/>
        <v>0</v>
      </c>
    </row>
    <row r="159" spans="1:13" ht="17.100000000000001" customHeight="1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4"/>
        <v>0</v>
      </c>
      <c r="H159" s="19">
        <v>0</v>
      </c>
      <c r="I159" s="19">
        <v>0</v>
      </c>
      <c r="J159" s="21" t="s">
        <v>7</v>
      </c>
      <c r="K159" s="22">
        <f t="shared" si="13"/>
        <v>0</v>
      </c>
      <c r="L159" s="19">
        <f t="shared" si="15"/>
        <v>1793250</v>
      </c>
      <c r="M159" s="19">
        <f t="shared" si="16"/>
        <v>0</v>
      </c>
    </row>
    <row r="160" spans="1:13" ht="17.100000000000001" customHeight="1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4"/>
        <v>0</v>
      </c>
      <c r="H160" s="19">
        <v>0</v>
      </c>
      <c r="I160" s="19">
        <v>0</v>
      </c>
      <c r="J160" s="21" t="s">
        <v>7</v>
      </c>
      <c r="K160" s="22">
        <f t="shared" si="13"/>
        <v>0</v>
      </c>
      <c r="L160" s="19">
        <f t="shared" si="15"/>
        <v>219200</v>
      </c>
      <c r="M160" s="19">
        <f t="shared" si="16"/>
        <v>0</v>
      </c>
    </row>
    <row r="161" spans="1:13" ht="17.100000000000001" customHeight="1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4"/>
        <v>0</v>
      </c>
      <c r="H161" s="19">
        <v>0</v>
      </c>
      <c r="I161" s="19">
        <v>0</v>
      </c>
      <c r="J161" s="21" t="s">
        <v>7</v>
      </c>
      <c r="K161" s="22">
        <f t="shared" si="13"/>
        <v>0</v>
      </c>
      <c r="L161" s="19">
        <f t="shared" si="15"/>
        <v>811020</v>
      </c>
      <c r="M161" s="19">
        <f t="shared" si="16"/>
        <v>0</v>
      </c>
    </row>
    <row r="162" spans="1:13" ht="17.100000000000001" customHeight="1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4"/>
        <v>0</v>
      </c>
      <c r="H162" s="19">
        <v>0</v>
      </c>
      <c r="I162" s="19">
        <v>0</v>
      </c>
      <c r="J162" s="21" t="s">
        <v>7</v>
      </c>
      <c r="K162" s="22">
        <f t="shared" si="13"/>
        <v>0</v>
      </c>
      <c r="L162" s="19">
        <f t="shared" si="15"/>
        <v>1832640</v>
      </c>
      <c r="M162" s="19">
        <f t="shared" si="16"/>
        <v>0</v>
      </c>
    </row>
    <row r="163" spans="1:13" ht="17.100000000000001" customHeight="1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4"/>
        <v>0</v>
      </c>
      <c r="H163" s="19">
        <v>0</v>
      </c>
      <c r="I163" s="19">
        <v>0</v>
      </c>
      <c r="J163" s="21" t="s">
        <v>7</v>
      </c>
      <c r="K163" s="22">
        <f t="shared" si="13"/>
        <v>0</v>
      </c>
      <c r="L163" s="19">
        <f t="shared" si="15"/>
        <v>1433700</v>
      </c>
      <c r="M163" s="19">
        <f t="shared" si="16"/>
        <v>0</v>
      </c>
    </row>
    <row r="164" spans="1:13" ht="17.100000000000001" customHeight="1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4"/>
        <v>0</v>
      </c>
      <c r="H164" s="19">
        <v>0</v>
      </c>
      <c r="I164" s="19">
        <v>0</v>
      </c>
      <c r="J164" s="21" t="s">
        <v>7</v>
      </c>
      <c r="K164" s="22">
        <f t="shared" si="13"/>
        <v>0</v>
      </c>
      <c r="L164" s="19">
        <f t="shared" si="15"/>
        <v>8140000</v>
      </c>
      <c r="M164" s="19">
        <f t="shared" si="16"/>
        <v>0</v>
      </c>
    </row>
    <row r="165" spans="1:13" ht="17.100000000000001" customHeight="1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4"/>
        <v>0</v>
      </c>
      <c r="H165" s="19">
        <v>0</v>
      </c>
      <c r="I165" s="19">
        <v>0</v>
      </c>
      <c r="J165" s="21" t="s">
        <v>7</v>
      </c>
      <c r="K165" s="22">
        <f t="shared" si="13"/>
        <v>0</v>
      </c>
      <c r="L165" s="19">
        <f t="shared" si="15"/>
        <v>1980000</v>
      </c>
      <c r="M165" s="19">
        <f t="shared" si="16"/>
        <v>0</v>
      </c>
    </row>
    <row r="166" spans="1:13" ht="17.100000000000001" customHeight="1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4"/>
        <v>0</v>
      </c>
      <c r="H166" s="19">
        <v>0</v>
      </c>
      <c r="I166" s="19">
        <v>0</v>
      </c>
      <c r="J166" s="21" t="s">
        <v>7</v>
      </c>
      <c r="K166" s="22">
        <f t="shared" si="13"/>
        <v>0</v>
      </c>
      <c r="L166" s="19">
        <f t="shared" si="15"/>
        <v>1848000</v>
      </c>
      <c r="M166" s="19">
        <f t="shared" si="16"/>
        <v>0</v>
      </c>
    </row>
    <row r="167" spans="1:13" ht="17.100000000000001" customHeight="1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4"/>
        <v>0</v>
      </c>
      <c r="H167" s="19">
        <v>0</v>
      </c>
      <c r="I167" s="19">
        <v>0</v>
      </c>
      <c r="J167" s="21" t="s">
        <v>7</v>
      </c>
      <c r="K167" s="22">
        <f t="shared" si="13"/>
        <v>0</v>
      </c>
      <c r="L167" s="19">
        <f t="shared" si="15"/>
        <v>2090000</v>
      </c>
      <c r="M167" s="19">
        <f t="shared" si="16"/>
        <v>0</v>
      </c>
    </row>
    <row r="168" spans="1:13" ht="17.100000000000001" customHeight="1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4"/>
        <v>0</v>
      </c>
      <c r="H168" s="19">
        <v>0</v>
      </c>
      <c r="I168" s="19">
        <v>0</v>
      </c>
      <c r="J168" s="21" t="s">
        <v>7</v>
      </c>
      <c r="K168" s="22">
        <f t="shared" si="13"/>
        <v>0</v>
      </c>
      <c r="L168" s="19">
        <f t="shared" si="15"/>
        <v>318100</v>
      </c>
      <c r="M168" s="19">
        <f t="shared" si="16"/>
        <v>0</v>
      </c>
    </row>
    <row r="169" spans="1:13" ht="17.100000000000001" customHeight="1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4"/>
        <v>0</v>
      </c>
      <c r="H169" s="19">
        <v>0</v>
      </c>
      <c r="I169" s="19">
        <v>0</v>
      </c>
      <c r="J169" s="21" t="s">
        <v>7</v>
      </c>
      <c r="K169" s="22">
        <f t="shared" si="13"/>
        <v>0</v>
      </c>
      <c r="L169" s="19">
        <f t="shared" si="15"/>
        <v>2600000</v>
      </c>
      <c r="M169" s="19">
        <f t="shared" si="16"/>
        <v>0</v>
      </c>
    </row>
    <row r="170" spans="1:13" ht="17.100000000000001" customHeight="1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4"/>
        <v>0</v>
      </c>
      <c r="H170" s="19">
        <v>0</v>
      </c>
      <c r="I170" s="19">
        <v>0</v>
      </c>
      <c r="J170" s="21" t="s">
        <v>7</v>
      </c>
      <c r="K170" s="22">
        <f t="shared" si="13"/>
        <v>0</v>
      </c>
      <c r="L170" s="19">
        <f t="shared" si="15"/>
        <v>412500</v>
      </c>
      <c r="M170" s="19">
        <f t="shared" si="16"/>
        <v>0</v>
      </c>
    </row>
    <row r="171" spans="1:13" ht="17.100000000000001" customHeight="1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4"/>
        <v>0</v>
      </c>
      <c r="H171" s="19">
        <v>0</v>
      </c>
      <c r="I171" s="19">
        <v>0</v>
      </c>
      <c r="J171" s="21" t="s">
        <v>7</v>
      </c>
      <c r="K171" s="22">
        <f t="shared" si="13"/>
        <v>0</v>
      </c>
      <c r="L171" s="19">
        <f t="shared" si="15"/>
        <v>450000</v>
      </c>
      <c r="M171" s="19">
        <f t="shared" si="16"/>
        <v>0</v>
      </c>
    </row>
    <row r="172" spans="1:13" ht="17.100000000000001" customHeight="1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4"/>
        <v>0</v>
      </c>
      <c r="H172" s="19">
        <v>0</v>
      </c>
      <c r="I172" s="19">
        <v>0</v>
      </c>
      <c r="J172" s="21" t="s">
        <v>7</v>
      </c>
      <c r="K172" s="22">
        <f t="shared" si="13"/>
        <v>0</v>
      </c>
      <c r="L172" s="19">
        <f t="shared" si="15"/>
        <v>1740500</v>
      </c>
      <c r="M172" s="19">
        <f t="shared" si="16"/>
        <v>0</v>
      </c>
    </row>
    <row r="173" spans="1:13" ht="17.100000000000001" customHeight="1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4"/>
        <v>0</v>
      </c>
      <c r="H173" s="19">
        <v>0</v>
      </c>
      <c r="I173" s="19">
        <v>0</v>
      </c>
      <c r="J173" s="21" t="s">
        <v>7</v>
      </c>
      <c r="K173" s="22">
        <f t="shared" si="13"/>
        <v>0</v>
      </c>
      <c r="L173" s="19">
        <f t="shared" si="15"/>
        <v>193000</v>
      </c>
      <c r="M173" s="19">
        <f t="shared" si="16"/>
        <v>0</v>
      </c>
    </row>
    <row r="174" spans="1:13" ht="17.100000000000001" customHeight="1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4"/>
        <v>0</v>
      </c>
      <c r="H174" s="19">
        <v>0</v>
      </c>
      <c r="I174" s="19">
        <v>0</v>
      </c>
      <c r="J174" s="21" t="s">
        <v>7</v>
      </c>
      <c r="K174" s="22">
        <f t="shared" si="13"/>
        <v>0</v>
      </c>
      <c r="L174" s="19">
        <f t="shared" si="15"/>
        <v>203000</v>
      </c>
      <c r="M174" s="19">
        <f t="shared" si="16"/>
        <v>0</v>
      </c>
    </row>
    <row r="175" spans="1:13" ht="17.100000000000001" customHeight="1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4"/>
        <v>0</v>
      </c>
      <c r="H175" s="19">
        <v>0</v>
      </c>
      <c r="I175" s="19">
        <v>0</v>
      </c>
      <c r="J175" s="21" t="s">
        <v>7</v>
      </c>
      <c r="K175" s="22">
        <f t="shared" si="13"/>
        <v>0</v>
      </c>
      <c r="L175" s="19">
        <f t="shared" si="15"/>
        <v>104000</v>
      </c>
      <c r="M175" s="19">
        <f t="shared" si="16"/>
        <v>0</v>
      </c>
    </row>
    <row r="176" spans="1:13" ht="17.100000000000001" customHeight="1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4"/>
        <v>0</v>
      </c>
      <c r="H176" s="19">
        <v>0</v>
      </c>
      <c r="I176" s="19">
        <v>0</v>
      </c>
      <c r="J176" s="21" t="s">
        <v>7</v>
      </c>
      <c r="K176" s="22">
        <f t="shared" si="13"/>
        <v>0</v>
      </c>
      <c r="L176" s="19">
        <f t="shared" si="15"/>
        <v>11880000</v>
      </c>
      <c r="M176" s="19">
        <f t="shared" si="16"/>
        <v>0</v>
      </c>
    </row>
    <row r="177" spans="1:13" ht="17.100000000000001" customHeight="1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4"/>
        <v>0</v>
      </c>
      <c r="H177" s="19">
        <v>0</v>
      </c>
      <c r="I177" s="19">
        <v>0</v>
      </c>
      <c r="J177" s="21" t="s">
        <v>7</v>
      </c>
      <c r="K177" s="22">
        <f t="shared" si="13"/>
        <v>0</v>
      </c>
      <c r="L177" s="19">
        <f t="shared" si="15"/>
        <v>250000</v>
      </c>
      <c r="M177" s="19">
        <f t="shared" si="16"/>
        <v>0</v>
      </c>
    </row>
    <row r="178" spans="1:13" ht="17.100000000000001" customHeight="1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4"/>
        <v>0</v>
      </c>
      <c r="H178" s="19">
        <v>0</v>
      </c>
      <c r="I178" s="19">
        <v>0</v>
      </c>
      <c r="J178" s="21" t="s">
        <v>7</v>
      </c>
      <c r="K178" s="22">
        <f t="shared" si="13"/>
        <v>0</v>
      </c>
      <c r="L178" s="19">
        <f t="shared" si="15"/>
        <v>1834000</v>
      </c>
      <c r="M178" s="19">
        <f t="shared" si="16"/>
        <v>0</v>
      </c>
    </row>
    <row r="179" spans="1:13" ht="17.100000000000001" customHeight="1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4"/>
        <v>0</v>
      </c>
      <c r="H179" s="19">
        <v>0</v>
      </c>
      <c r="I179" s="19">
        <v>0</v>
      </c>
      <c r="J179" s="21" t="s">
        <v>7</v>
      </c>
      <c r="K179" s="22">
        <f t="shared" si="13"/>
        <v>0</v>
      </c>
      <c r="L179" s="19">
        <f t="shared" si="15"/>
        <v>902000</v>
      </c>
      <c r="M179" s="19">
        <f t="shared" si="16"/>
        <v>0</v>
      </c>
    </row>
    <row r="180" spans="1:13" ht="17.100000000000001" customHeight="1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4"/>
        <v>0</v>
      </c>
      <c r="H180" s="19">
        <v>0</v>
      </c>
      <c r="I180" s="19">
        <v>0</v>
      </c>
      <c r="J180" s="21" t="s">
        <v>7</v>
      </c>
      <c r="K180" s="22">
        <f t="shared" si="13"/>
        <v>0</v>
      </c>
      <c r="L180" s="19">
        <f t="shared" si="15"/>
        <v>990000</v>
      </c>
      <c r="M180" s="19">
        <f t="shared" si="16"/>
        <v>0</v>
      </c>
    </row>
    <row r="181" spans="1:13" ht="17.100000000000001" customHeight="1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4"/>
        <v>0</v>
      </c>
      <c r="H181" s="19">
        <v>0</v>
      </c>
      <c r="I181" s="19">
        <v>0</v>
      </c>
      <c r="J181" s="21" t="s">
        <v>7</v>
      </c>
      <c r="K181" s="22">
        <f t="shared" si="13"/>
        <v>0</v>
      </c>
      <c r="L181" s="19">
        <f t="shared" si="15"/>
        <v>1716000</v>
      </c>
      <c r="M181" s="19">
        <f t="shared" si="16"/>
        <v>0</v>
      </c>
    </row>
    <row r="182" spans="1:13" ht="17.100000000000001" customHeight="1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4"/>
        <v>0</v>
      </c>
      <c r="H182" s="19">
        <v>0</v>
      </c>
      <c r="I182" s="19">
        <v>0</v>
      </c>
      <c r="J182" s="21" t="s">
        <v>7</v>
      </c>
      <c r="K182" s="22">
        <f t="shared" si="13"/>
        <v>0</v>
      </c>
      <c r="L182" s="19">
        <f t="shared" si="15"/>
        <v>3300000</v>
      </c>
      <c r="M182" s="19">
        <f t="shared" si="16"/>
        <v>0</v>
      </c>
    </row>
    <row r="183" spans="1:13" ht="17.100000000000001" customHeight="1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4"/>
        <v>0</v>
      </c>
      <c r="H183" s="19">
        <v>0</v>
      </c>
      <c r="I183" s="19">
        <v>0</v>
      </c>
      <c r="J183" s="21" t="s">
        <v>7</v>
      </c>
      <c r="K183" s="22">
        <f t="shared" si="13"/>
        <v>0</v>
      </c>
      <c r="L183" s="19">
        <f t="shared" si="15"/>
        <v>8602000</v>
      </c>
      <c r="M183" s="19">
        <f t="shared" si="16"/>
        <v>0</v>
      </c>
    </row>
    <row r="184" spans="1:13" ht="17.100000000000001" customHeight="1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4"/>
        <v>0</v>
      </c>
      <c r="H184" s="19">
        <v>0</v>
      </c>
      <c r="I184" s="19">
        <v>0</v>
      </c>
      <c r="J184" s="21" t="s">
        <v>7</v>
      </c>
      <c r="K184" s="22">
        <f t="shared" si="13"/>
        <v>0</v>
      </c>
      <c r="L184" s="19">
        <f t="shared" si="15"/>
        <v>1720400</v>
      </c>
      <c r="M184" s="19">
        <f t="shared" si="16"/>
        <v>0</v>
      </c>
    </row>
    <row r="185" spans="1:13" ht="17.100000000000001" customHeight="1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4"/>
        <v>0</v>
      </c>
      <c r="H185" s="19">
        <v>0</v>
      </c>
      <c r="I185" s="19">
        <v>0</v>
      </c>
      <c r="J185" s="21" t="s">
        <v>7</v>
      </c>
      <c r="K185" s="22">
        <f t="shared" si="13"/>
        <v>0</v>
      </c>
      <c r="L185" s="19">
        <f t="shared" si="15"/>
        <v>2150500</v>
      </c>
      <c r="M185" s="19">
        <f t="shared" si="16"/>
        <v>0</v>
      </c>
    </row>
    <row r="186" spans="1:13" ht="17.100000000000001" customHeight="1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4"/>
        <v>0</v>
      </c>
      <c r="H186" s="19">
        <v>0</v>
      </c>
      <c r="I186" s="19">
        <v>0</v>
      </c>
      <c r="J186" s="21" t="s">
        <v>7</v>
      </c>
      <c r="K186" s="22">
        <f t="shared" si="13"/>
        <v>0</v>
      </c>
      <c r="L186" s="19">
        <f t="shared" si="15"/>
        <v>430100</v>
      </c>
      <c r="M186" s="19">
        <f t="shared" si="16"/>
        <v>0</v>
      </c>
    </row>
    <row r="187" spans="1:13" ht="17.100000000000001" customHeight="1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4"/>
        <v>0</v>
      </c>
      <c r="H187" s="19">
        <v>0</v>
      </c>
      <c r="I187" s="19">
        <v>0</v>
      </c>
      <c r="J187" s="21" t="s">
        <v>7</v>
      </c>
      <c r="K187" s="22">
        <f t="shared" si="13"/>
        <v>0</v>
      </c>
      <c r="L187" s="19">
        <f t="shared" si="15"/>
        <v>10562200</v>
      </c>
      <c r="M187" s="19">
        <f t="shared" si="16"/>
        <v>0</v>
      </c>
    </row>
    <row r="188" spans="1:13" ht="17.100000000000001" customHeight="1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4"/>
        <v>0</v>
      </c>
      <c r="H188" s="19">
        <v>0</v>
      </c>
      <c r="I188" s="19">
        <v>0</v>
      </c>
      <c r="J188" s="21" t="s">
        <v>7</v>
      </c>
      <c r="K188" s="22">
        <f t="shared" si="13"/>
        <v>0</v>
      </c>
      <c r="L188" s="19">
        <f t="shared" si="15"/>
        <v>1920400</v>
      </c>
      <c r="M188" s="19">
        <f t="shared" si="16"/>
        <v>0</v>
      </c>
    </row>
    <row r="189" spans="1:13" ht="17.100000000000001" customHeight="1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4"/>
        <v>0</v>
      </c>
      <c r="H189" s="19">
        <v>0</v>
      </c>
      <c r="I189" s="19">
        <v>0</v>
      </c>
      <c r="J189" s="21" t="s">
        <v>7</v>
      </c>
      <c r="K189" s="22">
        <f t="shared" si="13"/>
        <v>0</v>
      </c>
      <c r="L189" s="19">
        <f t="shared" si="15"/>
        <v>960200</v>
      </c>
      <c r="M189" s="19">
        <f t="shared" si="16"/>
        <v>0</v>
      </c>
    </row>
    <row r="190" spans="1:13" ht="17.100000000000001" customHeight="1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4"/>
        <v>0</v>
      </c>
      <c r="H190" s="19">
        <v>0</v>
      </c>
      <c r="I190" s="19">
        <v>0</v>
      </c>
      <c r="J190" s="21" t="s">
        <v>7</v>
      </c>
      <c r="K190" s="22">
        <f t="shared" si="13"/>
        <v>0</v>
      </c>
      <c r="L190" s="19">
        <f t="shared" si="15"/>
        <v>2840000</v>
      </c>
      <c r="M190" s="19">
        <f t="shared" si="16"/>
        <v>0</v>
      </c>
    </row>
    <row r="191" spans="1:13" ht="17.100000000000001" customHeight="1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4"/>
        <v>0</v>
      </c>
      <c r="H191" s="19">
        <v>0</v>
      </c>
      <c r="I191" s="19">
        <v>0</v>
      </c>
      <c r="J191" s="21" t="s">
        <v>7</v>
      </c>
      <c r="K191" s="22">
        <f t="shared" si="13"/>
        <v>0</v>
      </c>
      <c r="L191" s="19">
        <f t="shared" si="15"/>
        <v>902000</v>
      </c>
      <c r="M191" s="19">
        <f t="shared" si="16"/>
        <v>0</v>
      </c>
    </row>
    <row r="192" spans="1:13" ht="17.100000000000001" customHeight="1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4"/>
        <v>0</v>
      </c>
      <c r="H192" s="19">
        <v>0</v>
      </c>
      <c r="I192" s="19">
        <v>0</v>
      </c>
      <c r="J192" s="21" t="s">
        <v>7</v>
      </c>
      <c r="K192" s="22">
        <f t="shared" si="13"/>
        <v>0</v>
      </c>
      <c r="L192" s="19">
        <f t="shared" si="15"/>
        <v>2851200</v>
      </c>
      <c r="M192" s="19">
        <f t="shared" si="16"/>
        <v>0</v>
      </c>
    </row>
    <row r="193" spans="1:13" ht="17.100000000000001" customHeight="1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4"/>
        <v>0</v>
      </c>
      <c r="H193" s="19">
        <v>0</v>
      </c>
      <c r="I193" s="19">
        <v>0</v>
      </c>
      <c r="J193" s="21" t="s">
        <v>7</v>
      </c>
      <c r="K193" s="22">
        <f t="shared" si="13"/>
        <v>0</v>
      </c>
      <c r="L193" s="19">
        <f t="shared" si="15"/>
        <v>550000</v>
      </c>
      <c r="M193" s="19">
        <f t="shared" si="16"/>
        <v>0</v>
      </c>
    </row>
    <row r="194" spans="1:13" ht="17.100000000000001" customHeight="1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4"/>
        <v>0</v>
      </c>
      <c r="H194" s="19">
        <v>0</v>
      </c>
      <c r="I194" s="19">
        <v>0</v>
      </c>
      <c r="J194" s="21" t="s">
        <v>7</v>
      </c>
      <c r="K194" s="22">
        <f t="shared" si="13"/>
        <v>0</v>
      </c>
      <c r="L194" s="19">
        <f t="shared" si="15"/>
        <v>385000</v>
      </c>
      <c r="M194" s="19">
        <f t="shared" si="16"/>
        <v>0</v>
      </c>
    </row>
    <row r="195" spans="1:13" ht="17.100000000000001" customHeight="1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4"/>
        <v>0</v>
      </c>
      <c r="H195" s="19">
        <v>0</v>
      </c>
      <c r="I195" s="19">
        <v>0</v>
      </c>
      <c r="J195" s="21" t="s">
        <v>7</v>
      </c>
      <c r="K195" s="22">
        <f t="shared" si="13"/>
        <v>0</v>
      </c>
      <c r="L195" s="19">
        <f t="shared" si="15"/>
        <v>5000000</v>
      </c>
      <c r="M195" s="19">
        <f t="shared" si="16"/>
        <v>0</v>
      </c>
    </row>
    <row r="196" spans="1:13" ht="17.100000000000001" customHeight="1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4"/>
        <v>0</v>
      </c>
      <c r="H196" s="19">
        <v>0</v>
      </c>
      <c r="I196" s="19">
        <v>0</v>
      </c>
      <c r="J196" s="21" t="s">
        <v>7</v>
      </c>
      <c r="K196" s="22">
        <f t="shared" si="13"/>
        <v>0</v>
      </c>
      <c r="L196" s="19">
        <f t="shared" si="15"/>
        <v>1540000</v>
      </c>
      <c r="M196" s="19">
        <f t="shared" si="16"/>
        <v>0</v>
      </c>
    </row>
    <row r="197" spans="1:13" ht="17.100000000000001" customHeight="1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4"/>
        <v>0</v>
      </c>
      <c r="H197" s="19">
        <v>0</v>
      </c>
      <c r="I197" s="19">
        <v>0</v>
      </c>
      <c r="J197" s="21" t="s">
        <v>7</v>
      </c>
      <c r="K197" s="22">
        <f t="shared" ref="K197:K260" si="17">ROUND((G197)*0.451,0)</f>
        <v>0</v>
      </c>
      <c r="L197" s="19">
        <f t="shared" si="15"/>
        <v>1760000</v>
      </c>
      <c r="M197" s="19">
        <f t="shared" si="16"/>
        <v>0</v>
      </c>
    </row>
    <row r="198" spans="1:13" ht="17.100000000000001" customHeight="1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4"/>
        <v>0</v>
      </c>
      <c r="H198" s="19">
        <v>0</v>
      </c>
      <c r="I198" s="19">
        <v>0</v>
      </c>
      <c r="J198" s="21" t="s">
        <v>7</v>
      </c>
      <c r="K198" s="22">
        <f t="shared" si="17"/>
        <v>0</v>
      </c>
      <c r="L198" s="19">
        <f t="shared" si="15"/>
        <v>385000</v>
      </c>
      <c r="M198" s="19">
        <f t="shared" si="16"/>
        <v>0</v>
      </c>
    </row>
    <row r="199" spans="1:13" ht="17.100000000000001" customHeight="1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4"/>
        <v>0</v>
      </c>
      <c r="H199" s="19">
        <v>0</v>
      </c>
      <c r="I199" s="19">
        <v>0</v>
      </c>
      <c r="J199" s="21" t="s">
        <v>7</v>
      </c>
      <c r="K199" s="22">
        <f t="shared" si="17"/>
        <v>0</v>
      </c>
      <c r="L199" s="19">
        <f t="shared" si="15"/>
        <v>1650000</v>
      </c>
      <c r="M199" s="19">
        <f t="shared" si="16"/>
        <v>0</v>
      </c>
    </row>
    <row r="200" spans="1:13" ht="17.100000000000001" customHeight="1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4"/>
        <v>0</v>
      </c>
      <c r="H200" s="19">
        <v>0</v>
      </c>
      <c r="I200" s="19">
        <v>0</v>
      </c>
      <c r="J200" s="21" t="s">
        <v>7</v>
      </c>
      <c r="K200" s="22">
        <f t="shared" si="17"/>
        <v>0</v>
      </c>
      <c r="L200" s="19">
        <f t="shared" si="15"/>
        <v>385000</v>
      </c>
      <c r="M200" s="19">
        <f t="shared" si="16"/>
        <v>0</v>
      </c>
    </row>
    <row r="201" spans="1:13" ht="17.100000000000001" customHeight="1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4"/>
        <v>0</v>
      </c>
      <c r="H201" s="19">
        <v>0</v>
      </c>
      <c r="I201" s="19">
        <v>0</v>
      </c>
      <c r="J201" s="21" t="s">
        <v>7</v>
      </c>
      <c r="K201" s="22">
        <f t="shared" si="17"/>
        <v>0</v>
      </c>
      <c r="L201" s="19">
        <f t="shared" si="15"/>
        <v>1078000</v>
      </c>
      <c r="M201" s="19">
        <f t="shared" si="16"/>
        <v>0</v>
      </c>
    </row>
    <row r="202" spans="1:13" ht="17.100000000000001" customHeight="1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4"/>
        <v>0</v>
      </c>
      <c r="H202" s="19">
        <v>0</v>
      </c>
      <c r="I202" s="19">
        <v>0</v>
      </c>
      <c r="J202" s="21" t="s">
        <v>7</v>
      </c>
      <c r="K202" s="22">
        <f t="shared" si="17"/>
        <v>0</v>
      </c>
      <c r="L202" s="19">
        <f t="shared" si="15"/>
        <v>495000</v>
      </c>
      <c r="M202" s="19">
        <f t="shared" si="16"/>
        <v>0</v>
      </c>
    </row>
    <row r="203" spans="1:13" ht="17.100000000000001" customHeight="1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18">E203-F203</f>
        <v>0</v>
      </c>
      <c r="H203" s="19">
        <v>0</v>
      </c>
      <c r="I203" s="19">
        <v>0</v>
      </c>
      <c r="J203" s="21" t="s">
        <v>7</v>
      </c>
      <c r="K203" s="22">
        <f t="shared" si="17"/>
        <v>0</v>
      </c>
      <c r="L203" s="19">
        <f t="shared" ref="L203:L266" si="19">F203+K203</f>
        <v>2706000</v>
      </c>
      <c r="M203" s="19">
        <f t="shared" ref="M203:M266" si="20">E203-L203</f>
        <v>0</v>
      </c>
    </row>
    <row r="204" spans="1:13" ht="17.100000000000001" customHeight="1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18"/>
        <v>0</v>
      </c>
      <c r="H204" s="19">
        <v>0</v>
      </c>
      <c r="I204" s="19">
        <v>0</v>
      </c>
      <c r="J204" s="21" t="s">
        <v>7</v>
      </c>
      <c r="K204" s="22">
        <f t="shared" si="17"/>
        <v>0</v>
      </c>
      <c r="L204" s="19">
        <f t="shared" si="19"/>
        <v>1900800</v>
      </c>
      <c r="M204" s="19">
        <f t="shared" si="20"/>
        <v>0</v>
      </c>
    </row>
    <row r="205" spans="1:13" ht="17.100000000000001" customHeight="1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18"/>
        <v>0</v>
      </c>
      <c r="H205" s="19">
        <v>0</v>
      </c>
      <c r="I205" s="19">
        <v>0</v>
      </c>
      <c r="J205" s="21" t="s">
        <v>7</v>
      </c>
      <c r="K205" s="22">
        <f t="shared" si="17"/>
        <v>0</v>
      </c>
      <c r="L205" s="19">
        <f t="shared" si="19"/>
        <v>1552000</v>
      </c>
      <c r="M205" s="19">
        <f t="shared" si="20"/>
        <v>0</v>
      </c>
    </row>
    <row r="206" spans="1:13" ht="17.100000000000001" customHeight="1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18"/>
        <v>0</v>
      </c>
      <c r="H206" s="19">
        <v>0</v>
      </c>
      <c r="I206" s="19">
        <v>0</v>
      </c>
      <c r="J206" s="21" t="s">
        <v>7</v>
      </c>
      <c r="K206" s="22">
        <f t="shared" si="17"/>
        <v>0</v>
      </c>
      <c r="L206" s="19">
        <f t="shared" si="19"/>
        <v>17166000</v>
      </c>
      <c r="M206" s="19">
        <f t="shared" si="20"/>
        <v>0</v>
      </c>
    </row>
    <row r="207" spans="1:13" ht="17.100000000000001" customHeight="1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18"/>
        <v>0</v>
      </c>
      <c r="H207" s="19">
        <v>0</v>
      </c>
      <c r="I207" s="19">
        <v>0</v>
      </c>
      <c r="J207" s="21" t="s">
        <v>7</v>
      </c>
      <c r="K207" s="22">
        <f t="shared" si="17"/>
        <v>0</v>
      </c>
      <c r="L207" s="19">
        <f t="shared" si="19"/>
        <v>6024000</v>
      </c>
      <c r="M207" s="19">
        <f t="shared" si="20"/>
        <v>0</v>
      </c>
    </row>
    <row r="208" spans="1:13" ht="17.100000000000001" customHeight="1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18"/>
        <v>0</v>
      </c>
      <c r="H208" s="19">
        <v>0</v>
      </c>
      <c r="I208" s="19">
        <v>0</v>
      </c>
      <c r="J208" s="21" t="s">
        <v>7</v>
      </c>
      <c r="K208" s="22">
        <f t="shared" si="17"/>
        <v>0</v>
      </c>
      <c r="L208" s="19">
        <f t="shared" si="19"/>
        <v>1649000</v>
      </c>
      <c r="M208" s="19">
        <f t="shared" si="20"/>
        <v>0</v>
      </c>
    </row>
    <row r="209" spans="1:13" ht="17.100000000000001" customHeight="1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18"/>
        <v>0</v>
      </c>
      <c r="H209" s="19">
        <v>0</v>
      </c>
      <c r="I209" s="19">
        <v>0</v>
      </c>
      <c r="J209" s="21" t="s">
        <v>7</v>
      </c>
      <c r="K209" s="22">
        <f t="shared" si="17"/>
        <v>0</v>
      </c>
      <c r="L209" s="19">
        <f t="shared" si="19"/>
        <v>1552000</v>
      </c>
      <c r="M209" s="19">
        <f t="shared" si="20"/>
        <v>0</v>
      </c>
    </row>
    <row r="210" spans="1:13" ht="17.100000000000001" customHeight="1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18"/>
        <v>0</v>
      </c>
      <c r="H210" s="19">
        <v>0</v>
      </c>
      <c r="I210" s="19">
        <v>0</v>
      </c>
      <c r="J210" s="21" t="s">
        <v>7</v>
      </c>
      <c r="K210" s="22">
        <f t="shared" si="17"/>
        <v>0</v>
      </c>
      <c r="L210" s="19">
        <f t="shared" si="19"/>
        <v>388000</v>
      </c>
      <c r="M210" s="19">
        <f t="shared" si="20"/>
        <v>0</v>
      </c>
    </row>
    <row r="211" spans="1:13" ht="17.100000000000001" customHeight="1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18"/>
        <v>0</v>
      </c>
      <c r="H211" s="19">
        <v>0</v>
      </c>
      <c r="I211" s="19">
        <v>0</v>
      </c>
      <c r="J211" s="21" t="s">
        <v>7</v>
      </c>
      <c r="K211" s="22">
        <f t="shared" si="17"/>
        <v>0</v>
      </c>
      <c r="L211" s="19">
        <f t="shared" si="19"/>
        <v>1649000</v>
      </c>
      <c r="M211" s="19">
        <f t="shared" si="20"/>
        <v>0</v>
      </c>
    </row>
    <row r="212" spans="1:13" ht="17.100000000000001" customHeight="1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18"/>
        <v>0</v>
      </c>
      <c r="H212" s="19">
        <v>0</v>
      </c>
      <c r="I212" s="19">
        <v>0</v>
      </c>
      <c r="J212" s="21" t="s">
        <v>7</v>
      </c>
      <c r="K212" s="22">
        <f t="shared" si="17"/>
        <v>0</v>
      </c>
      <c r="L212" s="19">
        <f t="shared" si="19"/>
        <v>1098000</v>
      </c>
      <c r="M212" s="19">
        <f t="shared" si="20"/>
        <v>0</v>
      </c>
    </row>
    <row r="213" spans="1:13" ht="17.100000000000001" customHeight="1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18"/>
        <v>0</v>
      </c>
      <c r="H213" s="19">
        <v>0</v>
      </c>
      <c r="I213" s="19">
        <v>0</v>
      </c>
      <c r="J213" s="21" t="s">
        <v>7</v>
      </c>
      <c r="K213" s="22">
        <f t="shared" si="17"/>
        <v>0</v>
      </c>
      <c r="L213" s="19">
        <f t="shared" si="19"/>
        <v>1720000</v>
      </c>
      <c r="M213" s="19">
        <f t="shared" si="20"/>
        <v>0</v>
      </c>
    </row>
    <row r="214" spans="1:13" ht="17.100000000000001" customHeight="1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18"/>
        <v>0</v>
      </c>
      <c r="H214" s="19">
        <v>0</v>
      </c>
      <c r="I214" s="19">
        <v>0</v>
      </c>
      <c r="J214" s="21" t="s">
        <v>7</v>
      </c>
      <c r="K214" s="22">
        <f t="shared" si="17"/>
        <v>0</v>
      </c>
      <c r="L214" s="19">
        <f t="shared" si="19"/>
        <v>1859000</v>
      </c>
      <c r="M214" s="19">
        <f t="shared" si="20"/>
        <v>0</v>
      </c>
    </row>
    <row r="215" spans="1:13" ht="17.100000000000001" customHeight="1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18"/>
        <v>0</v>
      </c>
      <c r="H215" s="19">
        <v>0</v>
      </c>
      <c r="I215" s="19">
        <v>0</v>
      </c>
      <c r="J215" s="21" t="s">
        <v>7</v>
      </c>
      <c r="K215" s="22">
        <f t="shared" si="17"/>
        <v>0</v>
      </c>
      <c r="L215" s="19">
        <f t="shared" si="19"/>
        <v>700000</v>
      </c>
      <c r="M215" s="19">
        <f t="shared" si="20"/>
        <v>0</v>
      </c>
    </row>
    <row r="216" spans="1:13" ht="17.100000000000001" customHeight="1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18"/>
        <v>0</v>
      </c>
      <c r="H216" s="19">
        <v>0</v>
      </c>
      <c r="I216" s="19">
        <v>0</v>
      </c>
      <c r="J216" s="21" t="s">
        <v>7</v>
      </c>
      <c r="K216" s="22">
        <f t="shared" si="17"/>
        <v>0</v>
      </c>
      <c r="L216" s="19">
        <f t="shared" si="19"/>
        <v>1190000</v>
      </c>
      <c r="M216" s="19">
        <f t="shared" si="20"/>
        <v>0</v>
      </c>
    </row>
    <row r="217" spans="1:13" ht="17.100000000000001" customHeight="1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18"/>
        <v>0</v>
      </c>
      <c r="H217" s="19">
        <v>0</v>
      </c>
      <c r="I217" s="19">
        <v>0</v>
      </c>
      <c r="J217" s="21" t="s">
        <v>7</v>
      </c>
      <c r="K217" s="22">
        <f t="shared" si="17"/>
        <v>0</v>
      </c>
      <c r="L217" s="19">
        <f t="shared" si="19"/>
        <v>4840000</v>
      </c>
      <c r="M217" s="19">
        <f t="shared" si="20"/>
        <v>0</v>
      </c>
    </row>
    <row r="218" spans="1:13" ht="17.100000000000001" customHeight="1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18"/>
        <v>0</v>
      </c>
      <c r="H218" s="19">
        <v>0</v>
      </c>
      <c r="I218" s="19">
        <v>0</v>
      </c>
      <c r="J218" s="21" t="s">
        <v>7</v>
      </c>
      <c r="K218" s="22">
        <f t="shared" si="17"/>
        <v>0</v>
      </c>
      <c r="L218" s="19">
        <f t="shared" si="19"/>
        <v>9900000</v>
      </c>
      <c r="M218" s="19">
        <f t="shared" si="20"/>
        <v>0</v>
      </c>
    </row>
    <row r="219" spans="1:13" ht="17.100000000000001" customHeight="1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18"/>
        <v>0</v>
      </c>
      <c r="H219" s="19">
        <v>0</v>
      </c>
      <c r="I219" s="19">
        <v>0</v>
      </c>
      <c r="J219" s="21" t="s">
        <v>7</v>
      </c>
      <c r="K219" s="22">
        <f t="shared" si="17"/>
        <v>0</v>
      </c>
      <c r="L219" s="19">
        <f t="shared" si="19"/>
        <v>2827000</v>
      </c>
      <c r="M219" s="19">
        <f t="shared" si="20"/>
        <v>0</v>
      </c>
    </row>
    <row r="220" spans="1:13" ht="17.100000000000001" customHeight="1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18"/>
        <v>0</v>
      </c>
      <c r="H220" s="19">
        <v>0</v>
      </c>
      <c r="I220" s="19">
        <v>0</v>
      </c>
      <c r="J220" s="21" t="s">
        <v>7</v>
      </c>
      <c r="K220" s="22">
        <f t="shared" si="17"/>
        <v>0</v>
      </c>
      <c r="L220" s="19">
        <f t="shared" si="19"/>
        <v>700000</v>
      </c>
      <c r="M220" s="19">
        <f t="shared" si="20"/>
        <v>0</v>
      </c>
    </row>
    <row r="221" spans="1:13" ht="17.100000000000001" customHeight="1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18"/>
        <v>0</v>
      </c>
      <c r="H221" s="19">
        <v>0</v>
      </c>
      <c r="I221" s="19">
        <v>0</v>
      </c>
      <c r="J221" s="21" t="s">
        <v>7</v>
      </c>
      <c r="K221" s="22">
        <f t="shared" si="17"/>
        <v>0</v>
      </c>
      <c r="L221" s="19">
        <f t="shared" si="19"/>
        <v>1573000</v>
      </c>
      <c r="M221" s="19">
        <f t="shared" si="20"/>
        <v>0</v>
      </c>
    </row>
    <row r="222" spans="1:13" ht="17.100000000000001" customHeight="1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18"/>
        <v>0</v>
      </c>
      <c r="H222" s="19">
        <v>0</v>
      </c>
      <c r="I222" s="19">
        <v>0</v>
      </c>
      <c r="J222" s="21" t="s">
        <v>7</v>
      </c>
      <c r="K222" s="22">
        <f t="shared" si="17"/>
        <v>0</v>
      </c>
      <c r="L222" s="19">
        <f t="shared" si="19"/>
        <v>610500</v>
      </c>
      <c r="M222" s="19">
        <f t="shared" si="20"/>
        <v>0</v>
      </c>
    </row>
    <row r="223" spans="1:13" ht="17.100000000000001" customHeight="1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18"/>
        <v>0</v>
      </c>
      <c r="H223" s="19">
        <v>0</v>
      </c>
      <c r="I223" s="19">
        <v>0</v>
      </c>
      <c r="J223" s="21" t="s">
        <v>7</v>
      </c>
      <c r="K223" s="22">
        <f t="shared" si="17"/>
        <v>0</v>
      </c>
      <c r="L223" s="19">
        <f t="shared" si="19"/>
        <v>4290000</v>
      </c>
      <c r="M223" s="19">
        <f t="shared" si="20"/>
        <v>0</v>
      </c>
    </row>
    <row r="224" spans="1:13" ht="17.100000000000001" customHeight="1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18"/>
        <v>0</v>
      </c>
      <c r="H224" s="19">
        <v>0</v>
      </c>
      <c r="I224" s="19">
        <v>0</v>
      </c>
      <c r="J224" s="21" t="s">
        <v>7</v>
      </c>
      <c r="K224" s="22">
        <f t="shared" si="17"/>
        <v>0</v>
      </c>
      <c r="L224" s="19">
        <f t="shared" si="19"/>
        <v>1800000</v>
      </c>
      <c r="M224" s="19">
        <f t="shared" si="20"/>
        <v>0</v>
      </c>
    </row>
    <row r="225" spans="1:13" ht="17.100000000000001" customHeight="1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18"/>
        <v>0</v>
      </c>
      <c r="H225" s="19">
        <v>0</v>
      </c>
      <c r="I225" s="19">
        <v>0</v>
      </c>
      <c r="J225" s="21" t="s">
        <v>7</v>
      </c>
      <c r="K225" s="22">
        <f t="shared" si="17"/>
        <v>0</v>
      </c>
      <c r="L225" s="19">
        <f t="shared" si="19"/>
        <v>700000</v>
      </c>
      <c r="M225" s="19">
        <f t="shared" si="20"/>
        <v>0</v>
      </c>
    </row>
    <row r="226" spans="1:13" ht="17.100000000000001" customHeight="1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18"/>
        <v>0</v>
      </c>
      <c r="H226" s="19">
        <v>0</v>
      </c>
      <c r="I226" s="19">
        <v>0</v>
      </c>
      <c r="J226" s="21" t="s">
        <v>7</v>
      </c>
      <c r="K226" s="22">
        <f t="shared" si="17"/>
        <v>0</v>
      </c>
      <c r="L226" s="19">
        <f t="shared" si="19"/>
        <v>1210000</v>
      </c>
      <c r="M226" s="19">
        <f t="shared" si="20"/>
        <v>0</v>
      </c>
    </row>
    <row r="227" spans="1:13" ht="17.100000000000001" customHeight="1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18"/>
        <v>0</v>
      </c>
      <c r="H227" s="19">
        <v>0</v>
      </c>
      <c r="I227" s="19">
        <v>0</v>
      </c>
      <c r="J227" s="21" t="s">
        <v>7</v>
      </c>
      <c r="K227" s="22">
        <f t="shared" si="17"/>
        <v>0</v>
      </c>
      <c r="L227" s="19">
        <f t="shared" si="19"/>
        <v>2420000</v>
      </c>
      <c r="M227" s="19">
        <f t="shared" si="20"/>
        <v>0</v>
      </c>
    </row>
    <row r="228" spans="1:13" ht="17.100000000000001" customHeight="1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8"/>
        <v>0</v>
      </c>
      <c r="H228" s="19">
        <v>0</v>
      </c>
      <c r="I228" s="19">
        <v>0</v>
      </c>
      <c r="J228" s="21" t="s">
        <v>7</v>
      </c>
      <c r="K228" s="22">
        <f t="shared" si="17"/>
        <v>0</v>
      </c>
      <c r="L228" s="19">
        <f t="shared" si="19"/>
        <v>1210000</v>
      </c>
      <c r="M228" s="19">
        <f t="shared" si="20"/>
        <v>0</v>
      </c>
    </row>
    <row r="229" spans="1:13" ht="17.100000000000001" customHeight="1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8"/>
        <v>0</v>
      </c>
      <c r="H229" s="19">
        <v>0</v>
      </c>
      <c r="I229" s="19">
        <v>0</v>
      </c>
      <c r="J229" s="21" t="s">
        <v>7</v>
      </c>
      <c r="K229" s="22">
        <f t="shared" si="17"/>
        <v>0</v>
      </c>
      <c r="L229" s="19">
        <f t="shared" si="19"/>
        <v>1210000</v>
      </c>
      <c r="M229" s="19">
        <f t="shared" si="20"/>
        <v>0</v>
      </c>
    </row>
    <row r="230" spans="1:13" ht="17.100000000000001" customHeight="1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18"/>
        <v>0</v>
      </c>
      <c r="H230" s="19">
        <v>0</v>
      </c>
      <c r="I230" s="19">
        <v>0</v>
      </c>
      <c r="J230" s="21" t="s">
        <v>7</v>
      </c>
      <c r="K230" s="22">
        <f t="shared" si="17"/>
        <v>0</v>
      </c>
      <c r="L230" s="19">
        <f t="shared" si="19"/>
        <v>1210000</v>
      </c>
      <c r="M230" s="19">
        <f t="shared" si="20"/>
        <v>0</v>
      </c>
    </row>
    <row r="231" spans="1:13" ht="17.100000000000001" customHeight="1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18"/>
        <v>0</v>
      </c>
      <c r="H231" s="19">
        <v>0</v>
      </c>
      <c r="I231" s="19">
        <v>0</v>
      </c>
      <c r="J231" s="21" t="s">
        <v>7</v>
      </c>
      <c r="K231" s="22">
        <f t="shared" si="17"/>
        <v>0</v>
      </c>
      <c r="L231" s="19">
        <f t="shared" si="19"/>
        <v>1720000</v>
      </c>
      <c r="M231" s="19">
        <f t="shared" si="20"/>
        <v>0</v>
      </c>
    </row>
    <row r="232" spans="1:13" ht="17.100000000000001" customHeight="1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18"/>
        <v>0</v>
      </c>
      <c r="H232" s="19">
        <v>0</v>
      </c>
      <c r="I232" s="19">
        <v>0</v>
      </c>
      <c r="J232" s="21" t="s">
        <v>7</v>
      </c>
      <c r="K232" s="22">
        <f t="shared" si="17"/>
        <v>0</v>
      </c>
      <c r="L232" s="19">
        <f t="shared" si="19"/>
        <v>1210000</v>
      </c>
      <c r="M232" s="19">
        <f t="shared" si="20"/>
        <v>0</v>
      </c>
    </row>
    <row r="233" spans="1:13" ht="17.100000000000001" customHeight="1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18"/>
        <v>0</v>
      </c>
      <c r="H233" s="19">
        <v>0</v>
      </c>
      <c r="I233" s="19">
        <v>0</v>
      </c>
      <c r="J233" s="21" t="s">
        <v>7</v>
      </c>
      <c r="K233" s="22">
        <f t="shared" si="17"/>
        <v>0</v>
      </c>
      <c r="L233" s="19">
        <f t="shared" si="19"/>
        <v>1490990</v>
      </c>
      <c r="M233" s="19">
        <f t="shared" si="20"/>
        <v>0</v>
      </c>
    </row>
    <row r="234" spans="1:13" ht="17.100000000000001" customHeight="1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18"/>
        <v>0</v>
      </c>
      <c r="H234" s="19">
        <v>0</v>
      </c>
      <c r="I234" s="19">
        <v>0</v>
      </c>
      <c r="J234" s="21" t="s">
        <v>7</v>
      </c>
      <c r="K234" s="22">
        <f t="shared" si="17"/>
        <v>0</v>
      </c>
      <c r="L234" s="19">
        <f t="shared" si="19"/>
        <v>1100000</v>
      </c>
      <c r="M234" s="19">
        <f t="shared" si="20"/>
        <v>0</v>
      </c>
    </row>
    <row r="235" spans="1:13" ht="17.100000000000001" customHeight="1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18"/>
        <v>0</v>
      </c>
      <c r="H235" s="19">
        <v>0</v>
      </c>
      <c r="I235" s="19">
        <v>0</v>
      </c>
      <c r="J235" s="21" t="s">
        <v>7</v>
      </c>
      <c r="K235" s="22">
        <f t="shared" si="17"/>
        <v>0</v>
      </c>
      <c r="L235" s="19">
        <f t="shared" si="19"/>
        <v>3608000</v>
      </c>
      <c r="M235" s="19">
        <f t="shared" si="20"/>
        <v>0</v>
      </c>
    </row>
    <row r="236" spans="1:13" ht="17.100000000000001" customHeight="1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18"/>
        <v>0</v>
      </c>
      <c r="H236" s="19">
        <v>0</v>
      </c>
      <c r="I236" s="19">
        <v>0</v>
      </c>
      <c r="J236" s="21" t="s">
        <v>7</v>
      </c>
      <c r="K236" s="22">
        <f t="shared" si="17"/>
        <v>0</v>
      </c>
      <c r="L236" s="19">
        <f t="shared" si="19"/>
        <v>616000</v>
      </c>
      <c r="M236" s="19">
        <f t="shared" si="20"/>
        <v>0</v>
      </c>
    </row>
    <row r="237" spans="1:13" ht="17.100000000000001" customHeight="1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18"/>
        <v>0</v>
      </c>
      <c r="H237" s="19">
        <v>0</v>
      </c>
      <c r="I237" s="19">
        <v>0</v>
      </c>
      <c r="J237" s="21" t="s">
        <v>7</v>
      </c>
      <c r="K237" s="22">
        <f t="shared" si="17"/>
        <v>0</v>
      </c>
      <c r="L237" s="19">
        <f t="shared" si="19"/>
        <v>220000</v>
      </c>
      <c r="M237" s="19">
        <f t="shared" si="20"/>
        <v>0</v>
      </c>
    </row>
    <row r="238" spans="1:13" ht="17.100000000000001" customHeight="1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18"/>
        <v>0</v>
      </c>
      <c r="H238" s="19">
        <v>0</v>
      </c>
      <c r="I238" s="19">
        <v>0</v>
      </c>
      <c r="J238" s="21" t="s">
        <v>7</v>
      </c>
      <c r="K238" s="22">
        <f t="shared" si="17"/>
        <v>0</v>
      </c>
      <c r="L238" s="19">
        <f t="shared" si="19"/>
        <v>305000</v>
      </c>
      <c r="M238" s="19">
        <f t="shared" si="20"/>
        <v>0</v>
      </c>
    </row>
    <row r="239" spans="1:13" ht="17.100000000000001" customHeight="1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18"/>
        <v>0</v>
      </c>
      <c r="H239" s="19">
        <v>0</v>
      </c>
      <c r="I239" s="19">
        <v>0</v>
      </c>
      <c r="J239" s="21" t="s">
        <v>7</v>
      </c>
      <c r="K239" s="22">
        <f t="shared" si="17"/>
        <v>0</v>
      </c>
      <c r="L239" s="19">
        <f t="shared" si="19"/>
        <v>830000</v>
      </c>
      <c r="M239" s="19">
        <f t="shared" si="20"/>
        <v>0</v>
      </c>
    </row>
    <row r="240" spans="1:13" ht="17.100000000000001" customHeight="1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18"/>
        <v>0</v>
      </c>
      <c r="H240" s="19">
        <v>0</v>
      </c>
      <c r="I240" s="19">
        <v>0</v>
      </c>
      <c r="J240" s="21" t="s">
        <v>7</v>
      </c>
      <c r="K240" s="22">
        <f t="shared" si="17"/>
        <v>0</v>
      </c>
      <c r="L240" s="19">
        <f t="shared" si="19"/>
        <v>1800000</v>
      </c>
      <c r="M240" s="19">
        <f t="shared" si="20"/>
        <v>0</v>
      </c>
    </row>
    <row r="241" spans="1:13" ht="17.100000000000001" customHeight="1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18"/>
        <v>0</v>
      </c>
      <c r="H241" s="19">
        <v>0</v>
      </c>
      <c r="I241" s="19">
        <v>0</v>
      </c>
      <c r="J241" s="21" t="s">
        <v>7</v>
      </c>
      <c r="K241" s="22">
        <f t="shared" si="17"/>
        <v>0</v>
      </c>
      <c r="L241" s="19">
        <f t="shared" si="19"/>
        <v>580000</v>
      </c>
      <c r="M241" s="19">
        <f t="shared" si="20"/>
        <v>0</v>
      </c>
    </row>
    <row r="242" spans="1:13" ht="17.100000000000001" customHeight="1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18"/>
        <v>0</v>
      </c>
      <c r="H242" s="19">
        <v>0</v>
      </c>
      <c r="I242" s="19">
        <v>0</v>
      </c>
      <c r="J242" s="21" t="s">
        <v>7</v>
      </c>
      <c r="K242" s="22">
        <f t="shared" si="17"/>
        <v>0</v>
      </c>
      <c r="L242" s="19">
        <f t="shared" si="19"/>
        <v>900000</v>
      </c>
      <c r="M242" s="19">
        <f t="shared" si="20"/>
        <v>0</v>
      </c>
    </row>
    <row r="243" spans="1:13" ht="17.100000000000001" customHeight="1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18"/>
        <v>0</v>
      </c>
      <c r="H243" s="19">
        <v>0</v>
      </c>
      <c r="I243" s="19">
        <v>0</v>
      </c>
      <c r="J243" s="21" t="s">
        <v>7</v>
      </c>
      <c r="K243" s="22">
        <f t="shared" si="17"/>
        <v>0</v>
      </c>
      <c r="L243" s="19">
        <f t="shared" si="19"/>
        <v>2200000</v>
      </c>
      <c r="M243" s="19">
        <f t="shared" si="20"/>
        <v>0</v>
      </c>
    </row>
    <row r="244" spans="1:13" ht="17.100000000000001" customHeight="1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18"/>
        <v>0</v>
      </c>
      <c r="H244" s="19">
        <v>0</v>
      </c>
      <c r="I244" s="19">
        <v>0</v>
      </c>
      <c r="J244" s="21" t="s">
        <v>7</v>
      </c>
      <c r="K244" s="22">
        <f t="shared" si="17"/>
        <v>0</v>
      </c>
      <c r="L244" s="19">
        <f t="shared" si="19"/>
        <v>1320000</v>
      </c>
      <c r="M244" s="19">
        <f t="shared" si="20"/>
        <v>0</v>
      </c>
    </row>
    <row r="245" spans="1:13" ht="17.100000000000001" customHeight="1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18"/>
        <v>0</v>
      </c>
      <c r="H245" s="19">
        <v>0</v>
      </c>
      <c r="I245" s="19">
        <v>0</v>
      </c>
      <c r="J245" s="21" t="s">
        <v>7</v>
      </c>
      <c r="K245" s="22">
        <f t="shared" si="17"/>
        <v>0</v>
      </c>
      <c r="L245" s="19">
        <f t="shared" si="19"/>
        <v>4540000</v>
      </c>
      <c r="M245" s="19">
        <f t="shared" si="20"/>
        <v>0</v>
      </c>
    </row>
    <row r="246" spans="1:13" ht="17.100000000000001" customHeight="1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18"/>
        <v>0</v>
      </c>
      <c r="H246" s="19">
        <v>0</v>
      </c>
      <c r="I246" s="19">
        <v>0</v>
      </c>
      <c r="J246" s="21" t="s">
        <v>7</v>
      </c>
      <c r="K246" s="22">
        <f t="shared" si="17"/>
        <v>0</v>
      </c>
      <c r="L246" s="19">
        <f t="shared" si="19"/>
        <v>304000</v>
      </c>
      <c r="M246" s="19">
        <f t="shared" si="20"/>
        <v>0</v>
      </c>
    </row>
    <row r="247" spans="1:13" ht="17.100000000000001" customHeight="1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18"/>
        <v>0</v>
      </c>
      <c r="H247" s="19">
        <v>0</v>
      </c>
      <c r="I247" s="19">
        <v>0</v>
      </c>
      <c r="J247" s="21" t="s">
        <v>7</v>
      </c>
      <c r="K247" s="22">
        <f t="shared" si="17"/>
        <v>0</v>
      </c>
      <c r="L247" s="19">
        <f t="shared" si="19"/>
        <v>1310000</v>
      </c>
      <c r="M247" s="19">
        <f t="shared" si="20"/>
        <v>0</v>
      </c>
    </row>
    <row r="248" spans="1:13" ht="17.100000000000001" customHeight="1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18"/>
        <v>0</v>
      </c>
      <c r="H248" s="19">
        <v>0</v>
      </c>
      <c r="I248" s="19">
        <v>0</v>
      </c>
      <c r="J248" s="21" t="s">
        <v>7</v>
      </c>
      <c r="K248" s="22">
        <f t="shared" si="17"/>
        <v>0</v>
      </c>
      <c r="L248" s="19">
        <f t="shared" si="19"/>
        <v>352000</v>
      </c>
      <c r="M248" s="19">
        <f t="shared" si="20"/>
        <v>0</v>
      </c>
    </row>
    <row r="249" spans="1:13" ht="17.100000000000001" customHeight="1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18"/>
        <v>0</v>
      </c>
      <c r="H249" s="19">
        <v>0</v>
      </c>
      <c r="I249" s="19">
        <v>0</v>
      </c>
      <c r="J249" s="21" t="s">
        <v>7</v>
      </c>
      <c r="K249" s="22">
        <f t="shared" si="17"/>
        <v>0</v>
      </c>
      <c r="L249" s="19">
        <f t="shared" si="19"/>
        <v>1980000</v>
      </c>
      <c r="M249" s="19">
        <f t="shared" si="20"/>
        <v>0</v>
      </c>
    </row>
    <row r="250" spans="1:13" ht="17.100000000000001" customHeight="1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18"/>
        <v>0</v>
      </c>
      <c r="H250" s="19">
        <v>0</v>
      </c>
      <c r="I250" s="19">
        <v>0</v>
      </c>
      <c r="J250" s="21" t="s">
        <v>7</v>
      </c>
      <c r="K250" s="22">
        <f t="shared" si="17"/>
        <v>0</v>
      </c>
      <c r="L250" s="19">
        <f t="shared" si="19"/>
        <v>138000</v>
      </c>
      <c r="M250" s="19">
        <f t="shared" si="20"/>
        <v>0</v>
      </c>
    </row>
    <row r="251" spans="1:13" ht="17.100000000000001" customHeight="1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18"/>
        <v>0</v>
      </c>
      <c r="H251" s="19">
        <v>0</v>
      </c>
      <c r="I251" s="19">
        <v>0</v>
      </c>
      <c r="J251" s="21" t="s">
        <v>7</v>
      </c>
      <c r="K251" s="22">
        <f t="shared" si="17"/>
        <v>0</v>
      </c>
      <c r="L251" s="19">
        <f t="shared" si="19"/>
        <v>4040000</v>
      </c>
      <c r="M251" s="19">
        <f t="shared" si="20"/>
        <v>0</v>
      </c>
    </row>
    <row r="252" spans="1:13" ht="17.100000000000001" customHeight="1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18"/>
        <v>0</v>
      </c>
      <c r="H252" s="19">
        <v>0</v>
      </c>
      <c r="I252" s="19">
        <v>0</v>
      </c>
      <c r="J252" s="21" t="s">
        <v>7</v>
      </c>
      <c r="K252" s="22">
        <f t="shared" si="17"/>
        <v>0</v>
      </c>
      <c r="L252" s="19">
        <f t="shared" si="19"/>
        <v>25140000</v>
      </c>
      <c r="M252" s="19">
        <f t="shared" si="20"/>
        <v>0</v>
      </c>
    </row>
    <row r="253" spans="1:13" ht="17.100000000000001" customHeight="1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18"/>
        <v>0</v>
      </c>
      <c r="H253" s="19">
        <v>0</v>
      </c>
      <c r="I253" s="19">
        <v>0</v>
      </c>
      <c r="J253" s="21" t="s">
        <v>7</v>
      </c>
      <c r="K253" s="22">
        <f t="shared" si="17"/>
        <v>0</v>
      </c>
      <c r="L253" s="19">
        <f t="shared" si="19"/>
        <v>1633500</v>
      </c>
      <c r="M253" s="19">
        <f t="shared" si="20"/>
        <v>0</v>
      </c>
    </row>
    <row r="254" spans="1:13" ht="17.100000000000001" customHeight="1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18"/>
        <v>0</v>
      </c>
      <c r="H254" s="19">
        <v>0</v>
      </c>
      <c r="I254" s="19">
        <v>0</v>
      </c>
      <c r="J254" s="21" t="s">
        <v>7</v>
      </c>
      <c r="K254" s="22">
        <f t="shared" si="17"/>
        <v>0</v>
      </c>
      <c r="L254" s="19">
        <f t="shared" si="19"/>
        <v>260000</v>
      </c>
      <c r="M254" s="19">
        <f t="shared" si="20"/>
        <v>0</v>
      </c>
    </row>
    <row r="255" spans="1:13" ht="17.100000000000001" customHeight="1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18"/>
        <v>0</v>
      </c>
      <c r="H255" s="19">
        <v>0</v>
      </c>
      <c r="I255" s="19">
        <v>0</v>
      </c>
      <c r="J255" s="21" t="s">
        <v>7</v>
      </c>
      <c r="K255" s="22">
        <f t="shared" si="17"/>
        <v>0</v>
      </c>
      <c r="L255" s="19">
        <f t="shared" si="19"/>
        <v>1960000</v>
      </c>
      <c r="M255" s="19">
        <f t="shared" si="20"/>
        <v>0</v>
      </c>
    </row>
    <row r="256" spans="1:13" ht="17.100000000000001" customHeight="1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18"/>
        <v>0</v>
      </c>
      <c r="H256" s="19">
        <v>0</v>
      </c>
      <c r="I256" s="19">
        <v>0</v>
      </c>
      <c r="J256" s="21" t="s">
        <v>7</v>
      </c>
      <c r="K256" s="22">
        <f t="shared" si="17"/>
        <v>0</v>
      </c>
      <c r="L256" s="19">
        <f t="shared" si="19"/>
        <v>250000</v>
      </c>
      <c r="M256" s="19">
        <f t="shared" si="20"/>
        <v>0</v>
      </c>
    </row>
    <row r="257" spans="1:13" ht="17.100000000000001" customHeight="1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18"/>
        <v>0</v>
      </c>
      <c r="H257" s="19">
        <v>0</v>
      </c>
      <c r="I257" s="19">
        <v>0</v>
      </c>
      <c r="J257" s="21" t="s">
        <v>7</v>
      </c>
      <c r="K257" s="22">
        <f t="shared" si="17"/>
        <v>0</v>
      </c>
      <c r="L257" s="19">
        <f t="shared" si="19"/>
        <v>800000</v>
      </c>
      <c r="M257" s="19">
        <f t="shared" si="20"/>
        <v>0</v>
      </c>
    </row>
    <row r="258" spans="1:13" ht="17.100000000000001" customHeight="1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18"/>
        <v>0</v>
      </c>
      <c r="H258" s="19">
        <v>0</v>
      </c>
      <c r="I258" s="19">
        <v>0</v>
      </c>
      <c r="J258" s="21" t="s">
        <v>7</v>
      </c>
      <c r="K258" s="22">
        <f t="shared" si="17"/>
        <v>0</v>
      </c>
      <c r="L258" s="19">
        <f t="shared" si="19"/>
        <v>352000</v>
      </c>
      <c r="M258" s="19">
        <f t="shared" si="20"/>
        <v>0</v>
      </c>
    </row>
    <row r="259" spans="1:13" ht="17.100000000000001" customHeight="1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18"/>
        <v>0</v>
      </c>
      <c r="H259" s="19">
        <v>0</v>
      </c>
      <c r="I259" s="19">
        <v>0</v>
      </c>
      <c r="J259" s="21" t="s">
        <v>7</v>
      </c>
      <c r="K259" s="22">
        <f t="shared" si="17"/>
        <v>0</v>
      </c>
      <c r="L259" s="19">
        <f t="shared" si="19"/>
        <v>1500000</v>
      </c>
      <c r="M259" s="19">
        <f t="shared" si="20"/>
        <v>0</v>
      </c>
    </row>
    <row r="260" spans="1:13" ht="17.100000000000001" customHeight="1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18"/>
        <v>0</v>
      </c>
      <c r="H260" s="19">
        <v>0</v>
      </c>
      <c r="I260" s="19">
        <v>0</v>
      </c>
      <c r="J260" s="21" t="s">
        <v>7</v>
      </c>
      <c r="K260" s="22">
        <f t="shared" si="17"/>
        <v>0</v>
      </c>
      <c r="L260" s="19">
        <f t="shared" si="19"/>
        <v>6320000</v>
      </c>
      <c r="M260" s="19">
        <f t="shared" si="20"/>
        <v>0</v>
      </c>
    </row>
    <row r="261" spans="1:13" ht="17.100000000000001" customHeight="1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18"/>
        <v>0</v>
      </c>
      <c r="H261" s="19">
        <v>0</v>
      </c>
      <c r="I261" s="19">
        <v>0</v>
      </c>
      <c r="J261" s="21" t="s">
        <v>7</v>
      </c>
      <c r="K261" s="22">
        <f t="shared" ref="K261:K310" si="21">ROUND((G261)*0.451,0)</f>
        <v>0</v>
      </c>
      <c r="L261" s="19">
        <f t="shared" si="19"/>
        <v>4880000</v>
      </c>
      <c r="M261" s="19">
        <f t="shared" si="20"/>
        <v>0</v>
      </c>
    </row>
    <row r="262" spans="1:13" ht="17.100000000000001" customHeight="1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18"/>
        <v>0</v>
      </c>
      <c r="H262" s="19">
        <v>0</v>
      </c>
      <c r="I262" s="19">
        <v>0</v>
      </c>
      <c r="J262" s="21" t="s">
        <v>7</v>
      </c>
      <c r="K262" s="22">
        <f t="shared" si="21"/>
        <v>0</v>
      </c>
      <c r="L262" s="19">
        <f t="shared" si="19"/>
        <v>1936000</v>
      </c>
      <c r="M262" s="19">
        <f t="shared" si="20"/>
        <v>0</v>
      </c>
    </row>
    <row r="263" spans="1:13" ht="17.100000000000001" customHeight="1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18"/>
        <v>0</v>
      </c>
      <c r="H263" s="19">
        <v>0</v>
      </c>
      <c r="I263" s="19">
        <v>0</v>
      </c>
      <c r="J263" s="21" t="s">
        <v>7</v>
      </c>
      <c r="K263" s="22">
        <f t="shared" si="21"/>
        <v>0</v>
      </c>
      <c r="L263" s="19">
        <f t="shared" si="19"/>
        <v>369000</v>
      </c>
      <c r="M263" s="19">
        <f t="shared" si="20"/>
        <v>0</v>
      </c>
    </row>
    <row r="264" spans="1:13" ht="17.100000000000001" customHeight="1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18"/>
        <v>0</v>
      </c>
      <c r="H264" s="19">
        <v>0</v>
      </c>
      <c r="I264" s="19">
        <v>0</v>
      </c>
      <c r="J264" s="21" t="s">
        <v>7</v>
      </c>
      <c r="K264" s="22">
        <f t="shared" si="21"/>
        <v>0</v>
      </c>
      <c r="L264" s="19">
        <f t="shared" si="19"/>
        <v>300000</v>
      </c>
      <c r="M264" s="19">
        <f t="shared" si="20"/>
        <v>0</v>
      </c>
    </row>
    <row r="265" spans="1:13" ht="17.100000000000001" customHeight="1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18"/>
        <v>0</v>
      </c>
      <c r="H265" s="19">
        <v>0</v>
      </c>
      <c r="I265" s="19">
        <v>0</v>
      </c>
      <c r="J265" s="21" t="s">
        <v>7</v>
      </c>
      <c r="K265" s="22">
        <f t="shared" si="21"/>
        <v>0</v>
      </c>
      <c r="L265" s="19">
        <f t="shared" si="19"/>
        <v>626400</v>
      </c>
      <c r="M265" s="19">
        <f t="shared" si="20"/>
        <v>0</v>
      </c>
    </row>
    <row r="266" spans="1:13" ht="17.100000000000001" customHeight="1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18"/>
        <v>0</v>
      </c>
      <c r="H266" s="19">
        <v>0</v>
      </c>
      <c r="I266" s="19">
        <v>0</v>
      </c>
      <c r="J266" s="21" t="s">
        <v>7</v>
      </c>
      <c r="K266" s="22">
        <f t="shared" si="21"/>
        <v>0</v>
      </c>
      <c r="L266" s="19">
        <f t="shared" si="19"/>
        <v>13000000</v>
      </c>
      <c r="M266" s="19">
        <f t="shared" si="20"/>
        <v>0</v>
      </c>
    </row>
    <row r="267" spans="1:13" ht="17.100000000000001" customHeight="1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2">E267-F267</f>
        <v>0</v>
      </c>
      <c r="H267" s="19">
        <v>0</v>
      </c>
      <c r="I267" s="19">
        <v>0</v>
      </c>
      <c r="J267" s="21" t="s">
        <v>7</v>
      </c>
      <c r="K267" s="22">
        <f t="shared" si="21"/>
        <v>0</v>
      </c>
      <c r="L267" s="19">
        <f t="shared" ref="L267:L330" si="23">F267+K267</f>
        <v>3200000</v>
      </c>
      <c r="M267" s="19">
        <f t="shared" ref="M267:M330" si="24">E267-L267</f>
        <v>0</v>
      </c>
    </row>
    <row r="268" spans="1:13" ht="17.100000000000001" customHeight="1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2"/>
        <v>0</v>
      </c>
      <c r="H268" s="19">
        <v>0</v>
      </c>
      <c r="I268" s="19">
        <v>0</v>
      </c>
      <c r="J268" s="21" t="s">
        <v>7</v>
      </c>
      <c r="K268" s="22">
        <f t="shared" si="21"/>
        <v>0</v>
      </c>
      <c r="L268" s="19">
        <f t="shared" si="23"/>
        <v>9200000</v>
      </c>
      <c r="M268" s="19">
        <f t="shared" si="24"/>
        <v>0</v>
      </c>
    </row>
    <row r="269" spans="1:13" ht="17.100000000000001" customHeight="1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2"/>
        <v>0</v>
      </c>
      <c r="H269" s="19">
        <v>0</v>
      </c>
      <c r="I269" s="19">
        <v>0</v>
      </c>
      <c r="J269" s="21" t="s">
        <v>7</v>
      </c>
      <c r="K269" s="22">
        <f t="shared" si="21"/>
        <v>0</v>
      </c>
      <c r="L269" s="19">
        <f t="shared" si="23"/>
        <v>1900000</v>
      </c>
      <c r="M269" s="19">
        <f t="shared" si="24"/>
        <v>0</v>
      </c>
    </row>
    <row r="270" spans="1:13" ht="17.100000000000001" customHeight="1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2"/>
        <v>0</v>
      </c>
      <c r="H270" s="19">
        <v>0</v>
      </c>
      <c r="I270" s="19">
        <v>0</v>
      </c>
      <c r="J270" s="21" t="s">
        <v>7</v>
      </c>
      <c r="K270" s="22">
        <f t="shared" si="21"/>
        <v>0</v>
      </c>
      <c r="L270" s="19">
        <f t="shared" si="23"/>
        <v>6000000</v>
      </c>
      <c r="M270" s="19">
        <f t="shared" si="24"/>
        <v>0</v>
      </c>
    </row>
    <row r="271" spans="1:13" ht="17.100000000000001" customHeight="1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2"/>
        <v>0</v>
      </c>
      <c r="H271" s="19">
        <v>0</v>
      </c>
      <c r="I271" s="19">
        <v>0</v>
      </c>
      <c r="J271" s="21" t="s">
        <v>7</v>
      </c>
      <c r="K271" s="22">
        <f t="shared" si="21"/>
        <v>0</v>
      </c>
      <c r="L271" s="19">
        <f t="shared" si="23"/>
        <v>4950000</v>
      </c>
      <c r="M271" s="19">
        <f t="shared" si="24"/>
        <v>0</v>
      </c>
    </row>
    <row r="272" spans="1:13" ht="17.100000000000001" customHeight="1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2"/>
        <v>0</v>
      </c>
      <c r="H272" s="19">
        <v>0</v>
      </c>
      <c r="I272" s="19">
        <v>0</v>
      </c>
      <c r="J272" s="21" t="s">
        <v>7</v>
      </c>
      <c r="K272" s="22">
        <f t="shared" si="21"/>
        <v>0</v>
      </c>
      <c r="L272" s="19">
        <f t="shared" si="23"/>
        <v>6400000</v>
      </c>
      <c r="M272" s="19">
        <f t="shared" si="24"/>
        <v>0</v>
      </c>
    </row>
    <row r="273" spans="1:13" ht="17.100000000000001" customHeight="1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2"/>
        <v>0</v>
      </c>
      <c r="H273" s="19">
        <v>0</v>
      </c>
      <c r="I273" s="19">
        <v>0</v>
      </c>
      <c r="J273" s="21" t="s">
        <v>7</v>
      </c>
      <c r="K273" s="22">
        <f t="shared" si="21"/>
        <v>0</v>
      </c>
      <c r="L273" s="19">
        <f t="shared" si="23"/>
        <v>2900000</v>
      </c>
      <c r="M273" s="19">
        <f t="shared" si="24"/>
        <v>0</v>
      </c>
    </row>
    <row r="274" spans="1:13" ht="17.100000000000001" customHeight="1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2"/>
        <v>0</v>
      </c>
      <c r="H274" s="19">
        <v>0</v>
      </c>
      <c r="I274" s="19">
        <v>0</v>
      </c>
      <c r="J274" s="21" t="s">
        <v>7</v>
      </c>
      <c r="K274" s="22">
        <f t="shared" si="21"/>
        <v>0</v>
      </c>
      <c r="L274" s="19">
        <f t="shared" si="23"/>
        <v>430000</v>
      </c>
      <c r="M274" s="19">
        <f t="shared" si="24"/>
        <v>0</v>
      </c>
    </row>
    <row r="275" spans="1:13" ht="17.100000000000001" customHeight="1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2"/>
        <v>0</v>
      </c>
      <c r="H275" s="19">
        <v>0</v>
      </c>
      <c r="I275" s="19">
        <v>0</v>
      </c>
      <c r="J275" s="21" t="s">
        <v>7</v>
      </c>
      <c r="K275" s="22">
        <f t="shared" si="21"/>
        <v>0</v>
      </c>
      <c r="L275" s="19">
        <f t="shared" si="23"/>
        <v>360000</v>
      </c>
      <c r="M275" s="19">
        <f t="shared" si="24"/>
        <v>0</v>
      </c>
    </row>
    <row r="276" spans="1:13" ht="17.100000000000001" customHeight="1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2"/>
        <v>0</v>
      </c>
      <c r="H276" s="19">
        <v>0</v>
      </c>
      <c r="I276" s="19">
        <v>0</v>
      </c>
      <c r="J276" s="21" t="s">
        <v>7</v>
      </c>
      <c r="K276" s="22">
        <f t="shared" si="21"/>
        <v>0</v>
      </c>
      <c r="L276" s="19">
        <f t="shared" si="23"/>
        <v>11438148</v>
      </c>
      <c r="M276" s="19">
        <f t="shared" si="24"/>
        <v>0</v>
      </c>
    </row>
    <row r="277" spans="1:13" ht="17.100000000000001" customHeight="1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2"/>
        <v>0</v>
      </c>
      <c r="H277" s="19">
        <v>0</v>
      </c>
      <c r="I277" s="19">
        <v>0</v>
      </c>
      <c r="J277" s="21" t="s">
        <v>7</v>
      </c>
      <c r="K277" s="22">
        <f t="shared" si="21"/>
        <v>0</v>
      </c>
      <c r="L277" s="19">
        <f t="shared" si="23"/>
        <v>500000</v>
      </c>
      <c r="M277" s="19">
        <f t="shared" si="24"/>
        <v>0</v>
      </c>
    </row>
    <row r="278" spans="1:13" ht="17.100000000000001" customHeight="1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2"/>
        <v>0</v>
      </c>
      <c r="H278" s="19">
        <v>0</v>
      </c>
      <c r="I278" s="19">
        <v>0</v>
      </c>
      <c r="J278" s="21" t="s">
        <v>7</v>
      </c>
      <c r="K278" s="22">
        <f t="shared" si="21"/>
        <v>0</v>
      </c>
      <c r="L278" s="19">
        <f t="shared" si="23"/>
        <v>1580000</v>
      </c>
      <c r="M278" s="19">
        <f t="shared" si="24"/>
        <v>0</v>
      </c>
    </row>
    <row r="279" spans="1:13" ht="17.100000000000001" customHeight="1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2"/>
        <v>0</v>
      </c>
      <c r="H279" s="19">
        <v>0</v>
      </c>
      <c r="I279" s="19">
        <v>0</v>
      </c>
      <c r="J279" s="21" t="s">
        <v>7</v>
      </c>
      <c r="K279" s="22">
        <f t="shared" si="21"/>
        <v>0</v>
      </c>
      <c r="L279" s="19">
        <f t="shared" si="23"/>
        <v>990000</v>
      </c>
      <c r="M279" s="19">
        <f t="shared" si="24"/>
        <v>0</v>
      </c>
    </row>
    <row r="280" spans="1:13" ht="17.100000000000001" customHeight="1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2"/>
        <v>0</v>
      </c>
      <c r="H280" s="19">
        <v>0</v>
      </c>
      <c r="I280" s="19">
        <v>0</v>
      </c>
      <c r="J280" s="29" t="s">
        <v>7</v>
      </c>
      <c r="K280" s="22">
        <f t="shared" si="21"/>
        <v>0</v>
      </c>
      <c r="L280" s="19">
        <f t="shared" si="23"/>
        <v>1235000</v>
      </c>
      <c r="M280" s="19">
        <f t="shared" si="24"/>
        <v>0</v>
      </c>
    </row>
    <row r="281" spans="1:13" ht="17.100000000000001" customHeight="1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2"/>
        <v>0</v>
      </c>
      <c r="H281" s="19">
        <v>0</v>
      </c>
      <c r="I281" s="19">
        <v>0</v>
      </c>
      <c r="J281" s="21" t="s">
        <v>7</v>
      </c>
      <c r="K281" s="22">
        <f t="shared" si="21"/>
        <v>0</v>
      </c>
      <c r="L281" s="19">
        <f t="shared" si="23"/>
        <v>1060000</v>
      </c>
      <c r="M281" s="19">
        <f t="shared" si="24"/>
        <v>0</v>
      </c>
    </row>
    <row r="282" spans="1:13" ht="17.100000000000001" customHeight="1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2"/>
        <v>0</v>
      </c>
      <c r="H282" s="19">
        <v>0</v>
      </c>
      <c r="I282" s="19">
        <v>0</v>
      </c>
      <c r="J282" s="21" t="s">
        <v>7</v>
      </c>
      <c r="K282" s="22">
        <f t="shared" si="21"/>
        <v>0</v>
      </c>
      <c r="L282" s="19">
        <f t="shared" si="23"/>
        <v>2788000</v>
      </c>
      <c r="M282" s="19">
        <f t="shared" si="24"/>
        <v>0</v>
      </c>
    </row>
    <row r="283" spans="1:13" ht="17.100000000000001" customHeight="1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2"/>
        <v>0</v>
      </c>
      <c r="H283" s="19">
        <v>0</v>
      </c>
      <c r="I283" s="19">
        <v>0</v>
      </c>
      <c r="J283" s="21" t="s">
        <v>7</v>
      </c>
      <c r="K283" s="22">
        <f t="shared" si="21"/>
        <v>0</v>
      </c>
      <c r="L283" s="19">
        <f t="shared" si="23"/>
        <v>890000</v>
      </c>
      <c r="M283" s="19">
        <f t="shared" si="24"/>
        <v>0</v>
      </c>
    </row>
    <row r="284" spans="1:13" ht="17.100000000000001" customHeight="1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2"/>
        <v>0</v>
      </c>
      <c r="H284" s="19">
        <v>0</v>
      </c>
      <c r="I284" s="19">
        <v>0</v>
      </c>
      <c r="J284" s="21" t="s">
        <v>7</v>
      </c>
      <c r="K284" s="22">
        <f t="shared" si="21"/>
        <v>0</v>
      </c>
      <c r="L284" s="19">
        <f t="shared" si="23"/>
        <v>676000</v>
      </c>
      <c r="M284" s="19">
        <f t="shared" si="24"/>
        <v>0</v>
      </c>
    </row>
    <row r="285" spans="1:13" ht="17.100000000000001" customHeight="1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2"/>
        <v>0</v>
      </c>
      <c r="H285" s="19">
        <v>0</v>
      </c>
      <c r="I285" s="19">
        <v>0</v>
      </c>
      <c r="J285" s="21" t="s">
        <v>7</v>
      </c>
      <c r="K285" s="22">
        <f t="shared" si="21"/>
        <v>0</v>
      </c>
      <c r="L285" s="19">
        <f t="shared" si="23"/>
        <v>3701630</v>
      </c>
      <c r="M285" s="19">
        <f t="shared" si="24"/>
        <v>0</v>
      </c>
    </row>
    <row r="286" spans="1:13" ht="17.100000000000001" customHeight="1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2"/>
        <v>0</v>
      </c>
      <c r="H286" s="19">
        <v>0</v>
      </c>
      <c r="I286" s="19">
        <v>0</v>
      </c>
      <c r="J286" s="21" t="s">
        <v>7</v>
      </c>
      <c r="K286" s="22">
        <f t="shared" si="21"/>
        <v>0</v>
      </c>
      <c r="L286" s="19">
        <f t="shared" si="23"/>
        <v>6600000</v>
      </c>
      <c r="M286" s="19">
        <f t="shared" si="24"/>
        <v>0</v>
      </c>
    </row>
    <row r="287" spans="1:13" ht="17.100000000000001" customHeight="1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2"/>
        <v>0</v>
      </c>
      <c r="H287" s="19">
        <v>0</v>
      </c>
      <c r="I287" s="19">
        <v>0</v>
      </c>
      <c r="J287" s="21" t="s">
        <v>7</v>
      </c>
      <c r="K287" s="22">
        <f t="shared" si="21"/>
        <v>0</v>
      </c>
      <c r="L287" s="19">
        <f t="shared" si="23"/>
        <v>245000</v>
      </c>
      <c r="M287" s="19">
        <f t="shared" si="24"/>
        <v>0</v>
      </c>
    </row>
    <row r="288" spans="1:13" ht="17.100000000000001" customHeight="1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2"/>
        <v>0</v>
      </c>
      <c r="H288" s="19">
        <v>0</v>
      </c>
      <c r="I288" s="19">
        <v>0</v>
      </c>
      <c r="J288" s="21" t="s">
        <v>7</v>
      </c>
      <c r="K288" s="22">
        <f t="shared" si="21"/>
        <v>0</v>
      </c>
      <c r="L288" s="19">
        <f t="shared" si="23"/>
        <v>750000</v>
      </c>
      <c r="M288" s="19">
        <f t="shared" si="24"/>
        <v>0</v>
      </c>
    </row>
    <row r="289" spans="1:13" ht="17.100000000000001" customHeight="1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2"/>
        <v>0</v>
      </c>
      <c r="H289" s="19">
        <v>0</v>
      </c>
      <c r="I289" s="19">
        <v>0</v>
      </c>
      <c r="J289" s="21" t="s">
        <v>7</v>
      </c>
      <c r="K289" s="22">
        <f t="shared" si="21"/>
        <v>0</v>
      </c>
      <c r="L289" s="19">
        <f t="shared" si="23"/>
        <v>2706000</v>
      </c>
      <c r="M289" s="19">
        <f t="shared" si="24"/>
        <v>0</v>
      </c>
    </row>
    <row r="290" spans="1:13" ht="17.100000000000001" customHeight="1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2"/>
        <v>0</v>
      </c>
      <c r="H290" s="19">
        <v>0</v>
      </c>
      <c r="I290" s="19">
        <v>0</v>
      </c>
      <c r="J290" s="21" t="s">
        <v>7</v>
      </c>
      <c r="K290" s="22">
        <f t="shared" si="21"/>
        <v>0</v>
      </c>
      <c r="L290" s="19">
        <f t="shared" si="23"/>
        <v>700000</v>
      </c>
      <c r="M290" s="19">
        <f t="shared" si="24"/>
        <v>0</v>
      </c>
    </row>
    <row r="291" spans="1:13" ht="17.100000000000001" customHeight="1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2"/>
        <v>0</v>
      </c>
      <c r="H291" s="19">
        <v>0</v>
      </c>
      <c r="I291" s="19">
        <v>0</v>
      </c>
      <c r="J291" s="21" t="s">
        <v>7</v>
      </c>
      <c r="K291" s="22">
        <f t="shared" si="21"/>
        <v>0</v>
      </c>
      <c r="L291" s="19">
        <f t="shared" si="23"/>
        <v>309000</v>
      </c>
      <c r="M291" s="19">
        <f t="shared" si="24"/>
        <v>0</v>
      </c>
    </row>
    <row r="292" spans="1:13" ht="17.100000000000001" customHeight="1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2"/>
        <v>0</v>
      </c>
      <c r="H292" s="19">
        <v>0</v>
      </c>
      <c r="I292" s="19">
        <v>0</v>
      </c>
      <c r="J292" s="21" t="s">
        <v>7</v>
      </c>
      <c r="K292" s="22">
        <f t="shared" si="21"/>
        <v>0</v>
      </c>
      <c r="L292" s="19">
        <f t="shared" si="23"/>
        <v>1700000</v>
      </c>
      <c r="M292" s="19">
        <f t="shared" si="24"/>
        <v>0</v>
      </c>
    </row>
    <row r="293" spans="1:13" ht="17.100000000000001" customHeight="1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2"/>
        <v>0</v>
      </c>
      <c r="H293" s="19">
        <v>0</v>
      </c>
      <c r="I293" s="19">
        <v>0</v>
      </c>
      <c r="J293" s="21" t="s">
        <v>7</v>
      </c>
      <c r="K293" s="22">
        <f t="shared" si="21"/>
        <v>0</v>
      </c>
      <c r="L293" s="19">
        <f t="shared" si="23"/>
        <v>2100000</v>
      </c>
      <c r="M293" s="19">
        <f t="shared" si="24"/>
        <v>0</v>
      </c>
    </row>
    <row r="294" spans="1:13" ht="17.100000000000001" customHeight="1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2"/>
        <v>0</v>
      </c>
      <c r="H294" s="19">
        <v>0</v>
      </c>
      <c r="I294" s="19">
        <v>0</v>
      </c>
      <c r="J294" s="21" t="s">
        <v>7</v>
      </c>
      <c r="K294" s="22">
        <f t="shared" si="21"/>
        <v>0</v>
      </c>
      <c r="L294" s="19">
        <f t="shared" si="23"/>
        <v>261350</v>
      </c>
      <c r="M294" s="19">
        <f t="shared" si="24"/>
        <v>0</v>
      </c>
    </row>
    <row r="295" spans="1:13" ht="17.100000000000001" customHeight="1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2"/>
        <v>0</v>
      </c>
      <c r="H295" s="19">
        <v>0</v>
      </c>
      <c r="I295" s="19">
        <v>0</v>
      </c>
      <c r="J295" s="21" t="s">
        <v>7</v>
      </c>
      <c r="K295" s="22">
        <f t="shared" si="21"/>
        <v>0</v>
      </c>
      <c r="L295" s="19">
        <f t="shared" si="23"/>
        <v>12000000</v>
      </c>
      <c r="M295" s="19">
        <f t="shared" si="24"/>
        <v>0</v>
      </c>
    </row>
    <row r="296" spans="1:13" ht="17.100000000000001" customHeight="1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2"/>
        <v>0</v>
      </c>
      <c r="H296" s="19">
        <v>0</v>
      </c>
      <c r="I296" s="19">
        <v>0</v>
      </c>
      <c r="J296" s="21" t="s">
        <v>7</v>
      </c>
      <c r="K296" s="22">
        <f t="shared" si="21"/>
        <v>0</v>
      </c>
      <c r="L296" s="19">
        <f t="shared" si="23"/>
        <v>1375000</v>
      </c>
      <c r="M296" s="19">
        <f t="shared" si="24"/>
        <v>0</v>
      </c>
    </row>
    <row r="297" spans="1:13" ht="17.100000000000001" customHeight="1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2"/>
        <v>0</v>
      </c>
      <c r="H297" s="19">
        <v>0</v>
      </c>
      <c r="I297" s="19">
        <v>0</v>
      </c>
      <c r="J297" s="21" t="s">
        <v>7</v>
      </c>
      <c r="K297" s="22">
        <f t="shared" si="21"/>
        <v>0</v>
      </c>
      <c r="L297" s="19">
        <f t="shared" si="23"/>
        <v>1760000</v>
      </c>
      <c r="M297" s="19">
        <f t="shared" si="24"/>
        <v>0</v>
      </c>
    </row>
    <row r="298" spans="1:13" ht="17.100000000000001" customHeight="1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2"/>
        <v>0</v>
      </c>
      <c r="H298" s="19">
        <v>0</v>
      </c>
      <c r="I298" s="19">
        <v>0</v>
      </c>
      <c r="J298" s="21" t="s">
        <v>7</v>
      </c>
      <c r="K298" s="22">
        <f t="shared" si="21"/>
        <v>0</v>
      </c>
      <c r="L298" s="19">
        <f t="shared" si="23"/>
        <v>1248000</v>
      </c>
      <c r="M298" s="19">
        <f t="shared" si="24"/>
        <v>0</v>
      </c>
    </row>
    <row r="299" spans="1:13" ht="17.100000000000001" customHeight="1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2"/>
        <v>0</v>
      </c>
      <c r="H299" s="19">
        <v>0</v>
      </c>
      <c r="I299" s="19">
        <v>0</v>
      </c>
      <c r="J299" s="21" t="s">
        <v>7</v>
      </c>
      <c r="K299" s="22">
        <f t="shared" si="21"/>
        <v>0</v>
      </c>
      <c r="L299" s="19">
        <f t="shared" si="23"/>
        <v>522700</v>
      </c>
      <c r="M299" s="19">
        <f t="shared" si="24"/>
        <v>0</v>
      </c>
    </row>
    <row r="300" spans="1:13" ht="17.100000000000001" customHeight="1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2"/>
        <v>0</v>
      </c>
      <c r="H300" s="19">
        <v>0</v>
      </c>
      <c r="I300" s="19">
        <v>0</v>
      </c>
      <c r="J300" s="21" t="s">
        <v>7</v>
      </c>
      <c r="K300" s="22">
        <f t="shared" si="21"/>
        <v>0</v>
      </c>
      <c r="L300" s="19">
        <f t="shared" si="23"/>
        <v>8360000</v>
      </c>
      <c r="M300" s="19">
        <f t="shared" si="24"/>
        <v>0</v>
      </c>
    </row>
    <row r="301" spans="1:13" ht="17.100000000000001" customHeight="1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2"/>
        <v>0</v>
      </c>
      <c r="H301" s="19">
        <v>0</v>
      </c>
      <c r="I301" s="19">
        <v>0</v>
      </c>
      <c r="J301" s="21" t="s">
        <v>7</v>
      </c>
      <c r="K301" s="22">
        <f t="shared" si="21"/>
        <v>0</v>
      </c>
      <c r="L301" s="19">
        <f t="shared" si="23"/>
        <v>660000</v>
      </c>
      <c r="M301" s="19">
        <f t="shared" si="24"/>
        <v>0</v>
      </c>
    </row>
    <row r="302" spans="1:13" ht="17.100000000000001" customHeight="1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2"/>
        <v>0</v>
      </c>
      <c r="H302" s="19">
        <v>0</v>
      </c>
      <c r="I302" s="19">
        <v>0</v>
      </c>
      <c r="J302" s="21" t="s">
        <v>7</v>
      </c>
      <c r="K302" s="22">
        <f t="shared" si="21"/>
        <v>0</v>
      </c>
      <c r="L302" s="19">
        <f t="shared" si="23"/>
        <v>79728180</v>
      </c>
      <c r="M302" s="19">
        <f t="shared" si="24"/>
        <v>0</v>
      </c>
    </row>
    <row r="303" spans="1:13" ht="17.100000000000001" customHeight="1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2"/>
        <v>0</v>
      </c>
      <c r="H303" s="19">
        <v>0</v>
      </c>
      <c r="I303" s="19">
        <v>0</v>
      </c>
      <c r="J303" s="21" t="s">
        <v>7</v>
      </c>
      <c r="K303" s="22">
        <f t="shared" si="21"/>
        <v>0</v>
      </c>
      <c r="L303" s="19">
        <f t="shared" si="23"/>
        <v>3344900</v>
      </c>
      <c r="M303" s="19">
        <f t="shared" si="24"/>
        <v>0</v>
      </c>
    </row>
    <row r="304" spans="1:13" ht="17.100000000000001" customHeight="1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2"/>
        <v>0</v>
      </c>
      <c r="H304" s="19">
        <v>0</v>
      </c>
      <c r="I304" s="19">
        <v>0</v>
      </c>
      <c r="J304" s="21" t="s">
        <v>7</v>
      </c>
      <c r="K304" s="22">
        <f t="shared" si="21"/>
        <v>0</v>
      </c>
      <c r="L304" s="19">
        <f t="shared" si="23"/>
        <v>2000000</v>
      </c>
      <c r="M304" s="19">
        <f t="shared" si="24"/>
        <v>0</v>
      </c>
    </row>
    <row r="305" spans="1:13" ht="17.100000000000001" customHeight="1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2"/>
        <v>0</v>
      </c>
      <c r="H305" s="19">
        <v>0</v>
      </c>
      <c r="I305" s="19">
        <v>0</v>
      </c>
      <c r="J305" s="21" t="s">
        <v>7</v>
      </c>
      <c r="K305" s="22">
        <f t="shared" si="21"/>
        <v>0</v>
      </c>
      <c r="L305" s="19">
        <f t="shared" si="23"/>
        <v>3969530</v>
      </c>
      <c r="M305" s="19">
        <f t="shared" si="24"/>
        <v>0</v>
      </c>
    </row>
    <row r="306" spans="1:13" ht="17.100000000000001" customHeight="1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2"/>
        <v>0</v>
      </c>
      <c r="H306" s="19">
        <v>0</v>
      </c>
      <c r="I306" s="19">
        <v>0</v>
      </c>
      <c r="J306" s="21" t="s">
        <v>7</v>
      </c>
      <c r="K306" s="22">
        <f t="shared" si="21"/>
        <v>0</v>
      </c>
      <c r="L306" s="19">
        <f t="shared" si="23"/>
        <v>1340000</v>
      </c>
      <c r="M306" s="19">
        <f t="shared" si="24"/>
        <v>0</v>
      </c>
    </row>
    <row r="307" spans="1:13" ht="17.100000000000001" customHeight="1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2"/>
        <v>0</v>
      </c>
      <c r="H307" s="19">
        <v>0</v>
      </c>
      <c r="I307" s="19">
        <v>0</v>
      </c>
      <c r="J307" s="21" t="s">
        <v>7</v>
      </c>
      <c r="K307" s="22">
        <f t="shared" si="21"/>
        <v>0</v>
      </c>
      <c r="L307" s="19">
        <f t="shared" si="23"/>
        <v>600000</v>
      </c>
      <c r="M307" s="19">
        <f t="shared" si="24"/>
        <v>0</v>
      </c>
    </row>
    <row r="308" spans="1:13" ht="17.100000000000001" customHeight="1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2"/>
        <v>0</v>
      </c>
      <c r="H308" s="19">
        <v>0</v>
      </c>
      <c r="I308" s="19">
        <v>0</v>
      </c>
      <c r="J308" s="21" t="s">
        <v>7</v>
      </c>
      <c r="K308" s="22">
        <f t="shared" si="21"/>
        <v>0</v>
      </c>
      <c r="L308" s="19">
        <f t="shared" si="23"/>
        <v>4635350</v>
      </c>
      <c r="M308" s="19">
        <f t="shared" si="24"/>
        <v>0</v>
      </c>
    </row>
    <row r="309" spans="1:13" ht="17.100000000000001" customHeight="1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2"/>
        <v>0</v>
      </c>
      <c r="H309" s="19">
        <v>0</v>
      </c>
      <c r="I309" s="19">
        <v>0</v>
      </c>
      <c r="J309" s="21" t="s">
        <v>7</v>
      </c>
      <c r="K309" s="22">
        <f t="shared" si="21"/>
        <v>0</v>
      </c>
      <c r="L309" s="19">
        <f t="shared" si="23"/>
        <v>490000</v>
      </c>
      <c r="M309" s="19">
        <f t="shared" si="24"/>
        <v>0</v>
      </c>
    </row>
    <row r="310" spans="1:13" ht="17.100000000000001" customHeight="1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2"/>
        <v>0</v>
      </c>
      <c r="H310" s="19">
        <v>0</v>
      </c>
      <c r="I310" s="19">
        <v>0</v>
      </c>
      <c r="J310" s="21" t="s">
        <v>7</v>
      </c>
      <c r="K310" s="22">
        <f t="shared" si="21"/>
        <v>0</v>
      </c>
      <c r="L310" s="19">
        <f t="shared" si="23"/>
        <v>1008700</v>
      </c>
      <c r="M310" s="19">
        <f t="shared" si="24"/>
        <v>0</v>
      </c>
    </row>
    <row r="311" spans="1:13" ht="17.100000000000001" customHeight="1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2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3"/>
        <v>338000</v>
      </c>
      <c r="M311" s="19">
        <f t="shared" si="24"/>
        <v>0</v>
      </c>
    </row>
    <row r="312" spans="1:13" ht="17.100000000000001" customHeight="1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2"/>
        <v>0</v>
      </c>
      <c r="H312" s="19">
        <v>0</v>
      </c>
      <c r="I312" s="19">
        <v>0</v>
      </c>
      <c r="J312" s="21" t="s">
        <v>7</v>
      </c>
      <c r="K312" s="22">
        <f t="shared" ref="K312:K350" si="25">G312</f>
        <v>0</v>
      </c>
      <c r="L312" s="19">
        <f t="shared" si="23"/>
        <v>770000</v>
      </c>
      <c r="M312" s="19">
        <f t="shared" si="24"/>
        <v>0</v>
      </c>
    </row>
    <row r="313" spans="1:13" ht="17.100000000000001" customHeight="1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2"/>
        <v>0</v>
      </c>
      <c r="H313" s="19">
        <v>0</v>
      </c>
      <c r="I313" s="19">
        <v>0</v>
      </c>
      <c r="J313" s="21" t="s">
        <v>7</v>
      </c>
      <c r="K313" s="22">
        <f t="shared" si="25"/>
        <v>0</v>
      </c>
      <c r="L313" s="19">
        <f t="shared" si="23"/>
        <v>335000</v>
      </c>
      <c r="M313" s="19">
        <f t="shared" si="24"/>
        <v>0</v>
      </c>
    </row>
    <row r="314" spans="1:13" ht="17.100000000000001" customHeight="1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2"/>
        <v>0</v>
      </c>
      <c r="H314" s="19">
        <v>0</v>
      </c>
      <c r="I314" s="19">
        <v>0</v>
      </c>
      <c r="J314" s="21" t="s">
        <v>7</v>
      </c>
      <c r="K314" s="22">
        <f t="shared" si="25"/>
        <v>0</v>
      </c>
      <c r="L314" s="19">
        <f t="shared" si="23"/>
        <v>1950000</v>
      </c>
      <c r="M314" s="19">
        <f t="shared" si="24"/>
        <v>0</v>
      </c>
    </row>
    <row r="315" spans="1:13" ht="17.100000000000001" customHeight="1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2"/>
        <v>0</v>
      </c>
      <c r="H315" s="19">
        <v>0</v>
      </c>
      <c r="I315" s="19">
        <v>0</v>
      </c>
      <c r="J315" s="21" t="s">
        <v>7</v>
      </c>
      <c r="K315" s="22">
        <f t="shared" si="25"/>
        <v>0</v>
      </c>
      <c r="L315" s="19">
        <f t="shared" si="23"/>
        <v>1700000</v>
      </c>
      <c r="M315" s="19">
        <f t="shared" si="24"/>
        <v>0</v>
      </c>
    </row>
    <row r="316" spans="1:13" ht="17.100000000000001" customHeight="1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2"/>
        <v>0</v>
      </c>
      <c r="H316" s="19">
        <v>0</v>
      </c>
      <c r="I316" s="19">
        <v>0</v>
      </c>
      <c r="J316" s="21" t="s">
        <v>7</v>
      </c>
      <c r="K316" s="22">
        <f t="shared" si="25"/>
        <v>0</v>
      </c>
      <c r="L316" s="19">
        <f t="shared" si="23"/>
        <v>1990690</v>
      </c>
      <c r="M316" s="19">
        <f t="shared" si="24"/>
        <v>0</v>
      </c>
    </row>
    <row r="317" spans="1:13" ht="17.100000000000001" customHeight="1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2"/>
        <v>0</v>
      </c>
      <c r="H317" s="19">
        <v>0</v>
      </c>
      <c r="I317" s="19">
        <v>0</v>
      </c>
      <c r="J317" s="21" t="s">
        <v>7</v>
      </c>
      <c r="K317" s="22">
        <f t="shared" si="25"/>
        <v>0</v>
      </c>
      <c r="L317" s="19">
        <f t="shared" si="23"/>
        <v>324740</v>
      </c>
      <c r="M317" s="19">
        <f t="shared" si="24"/>
        <v>0</v>
      </c>
    </row>
    <row r="318" spans="1:13" ht="17.100000000000001" customHeight="1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2"/>
        <v>0</v>
      </c>
      <c r="H318" s="19">
        <v>0</v>
      </c>
      <c r="I318" s="19">
        <v>0</v>
      </c>
      <c r="J318" s="21" t="s">
        <v>7</v>
      </c>
      <c r="K318" s="22">
        <f t="shared" si="25"/>
        <v>0</v>
      </c>
      <c r="L318" s="19">
        <f t="shared" si="23"/>
        <v>6259620</v>
      </c>
      <c r="M318" s="19">
        <f t="shared" si="24"/>
        <v>0</v>
      </c>
    </row>
    <row r="319" spans="1:13" ht="17.100000000000001" customHeight="1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2"/>
        <v>0</v>
      </c>
      <c r="H319" s="19">
        <v>0</v>
      </c>
      <c r="I319" s="19">
        <v>0</v>
      </c>
      <c r="J319" s="21" t="s">
        <v>7</v>
      </c>
      <c r="K319" s="22">
        <f t="shared" si="25"/>
        <v>0</v>
      </c>
      <c r="L319" s="19">
        <f t="shared" si="23"/>
        <v>1155000</v>
      </c>
      <c r="M319" s="19">
        <f t="shared" si="24"/>
        <v>0</v>
      </c>
    </row>
    <row r="320" spans="1:13" ht="17.100000000000001" customHeight="1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2"/>
        <v>0</v>
      </c>
      <c r="H320" s="19">
        <v>0</v>
      </c>
      <c r="I320" s="19">
        <v>0</v>
      </c>
      <c r="J320" s="21" t="s">
        <v>7</v>
      </c>
      <c r="K320" s="22">
        <f t="shared" si="25"/>
        <v>0</v>
      </c>
      <c r="L320" s="19">
        <f t="shared" si="23"/>
        <v>7962760</v>
      </c>
      <c r="M320" s="19">
        <f t="shared" si="24"/>
        <v>0</v>
      </c>
    </row>
    <row r="321" spans="1:13" ht="17.100000000000001" customHeight="1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2"/>
        <v>0</v>
      </c>
      <c r="H321" s="19">
        <v>0</v>
      </c>
      <c r="I321" s="19">
        <v>0</v>
      </c>
      <c r="J321" s="21" t="s">
        <v>7</v>
      </c>
      <c r="K321" s="22">
        <f t="shared" si="25"/>
        <v>0</v>
      </c>
      <c r="L321" s="19">
        <f t="shared" si="23"/>
        <v>1407560</v>
      </c>
      <c r="M321" s="19">
        <f t="shared" si="24"/>
        <v>0</v>
      </c>
    </row>
    <row r="322" spans="1:13" ht="17.100000000000001" customHeight="1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2"/>
        <v>0</v>
      </c>
      <c r="H322" s="19">
        <v>0</v>
      </c>
      <c r="I322" s="19">
        <v>0</v>
      </c>
      <c r="J322" s="21" t="s">
        <v>7</v>
      </c>
      <c r="K322" s="22">
        <f t="shared" si="25"/>
        <v>0</v>
      </c>
      <c r="L322" s="19">
        <f t="shared" si="23"/>
        <v>330000</v>
      </c>
      <c r="M322" s="19">
        <f t="shared" si="24"/>
        <v>0</v>
      </c>
    </row>
    <row r="323" spans="1:13" ht="17.100000000000001" customHeight="1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2"/>
        <v>0</v>
      </c>
      <c r="H323" s="19">
        <v>0</v>
      </c>
      <c r="I323" s="19">
        <v>0</v>
      </c>
      <c r="J323" s="21" t="s">
        <v>7</v>
      </c>
      <c r="K323" s="22">
        <f t="shared" si="25"/>
        <v>0</v>
      </c>
      <c r="L323" s="19">
        <f t="shared" si="23"/>
        <v>2299000</v>
      </c>
      <c r="M323" s="19">
        <f t="shared" si="24"/>
        <v>0</v>
      </c>
    </row>
    <row r="324" spans="1:13" ht="17.100000000000001" customHeight="1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2"/>
        <v>0</v>
      </c>
      <c r="H324" s="19">
        <v>0</v>
      </c>
      <c r="I324" s="19">
        <v>0</v>
      </c>
      <c r="J324" s="21" t="s">
        <v>7</v>
      </c>
      <c r="K324" s="22">
        <f t="shared" si="25"/>
        <v>0</v>
      </c>
      <c r="L324" s="19">
        <f t="shared" si="23"/>
        <v>12184700</v>
      </c>
      <c r="M324" s="19">
        <f t="shared" si="24"/>
        <v>0</v>
      </c>
    </row>
    <row r="325" spans="1:13" ht="17.100000000000001" customHeight="1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2"/>
        <v>0</v>
      </c>
      <c r="H325" s="19">
        <v>0</v>
      </c>
      <c r="I325" s="19">
        <v>0</v>
      </c>
      <c r="J325" s="21" t="s">
        <v>7</v>
      </c>
      <c r="K325" s="22">
        <f t="shared" si="25"/>
        <v>0</v>
      </c>
      <c r="L325" s="19">
        <f t="shared" si="23"/>
        <v>1122000</v>
      </c>
      <c r="M325" s="19">
        <f t="shared" si="24"/>
        <v>0</v>
      </c>
    </row>
    <row r="326" spans="1:13" ht="17.100000000000001" customHeight="1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2"/>
        <v>0</v>
      </c>
      <c r="H326" s="19">
        <v>0</v>
      </c>
      <c r="I326" s="19">
        <v>0</v>
      </c>
      <c r="J326" s="21" t="s">
        <v>7</v>
      </c>
      <c r="K326" s="22">
        <f t="shared" si="25"/>
        <v>0</v>
      </c>
      <c r="L326" s="19">
        <f t="shared" si="23"/>
        <v>3946800</v>
      </c>
      <c r="M326" s="19">
        <f t="shared" si="24"/>
        <v>0</v>
      </c>
    </row>
    <row r="327" spans="1:13" ht="17.100000000000001" customHeight="1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2"/>
        <v>0</v>
      </c>
      <c r="H327" s="19">
        <v>0</v>
      </c>
      <c r="I327" s="19">
        <v>0</v>
      </c>
      <c r="J327" s="21" t="s">
        <v>7</v>
      </c>
      <c r="K327" s="22">
        <f t="shared" si="25"/>
        <v>0</v>
      </c>
      <c r="L327" s="19">
        <f t="shared" si="23"/>
        <v>1320000</v>
      </c>
      <c r="M327" s="19">
        <f t="shared" si="24"/>
        <v>0</v>
      </c>
    </row>
    <row r="328" spans="1:13" ht="17.100000000000001" customHeight="1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2"/>
        <v>0</v>
      </c>
      <c r="H328" s="19">
        <v>0</v>
      </c>
      <c r="I328" s="19">
        <v>0</v>
      </c>
      <c r="J328" s="21" t="s">
        <v>7</v>
      </c>
      <c r="K328" s="22">
        <f t="shared" si="25"/>
        <v>0</v>
      </c>
      <c r="L328" s="19">
        <f t="shared" si="23"/>
        <v>198000</v>
      </c>
      <c r="M328" s="19">
        <f t="shared" si="24"/>
        <v>0</v>
      </c>
    </row>
    <row r="329" spans="1:13" ht="17.100000000000001" customHeight="1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2"/>
        <v>0</v>
      </c>
      <c r="H329" s="19">
        <v>0</v>
      </c>
      <c r="I329" s="19">
        <v>0</v>
      </c>
      <c r="J329" s="21" t="s">
        <v>7</v>
      </c>
      <c r="K329" s="22">
        <f t="shared" si="25"/>
        <v>0</v>
      </c>
      <c r="L329" s="19">
        <f t="shared" si="23"/>
        <v>660000</v>
      </c>
      <c r="M329" s="19">
        <f t="shared" si="24"/>
        <v>0</v>
      </c>
    </row>
    <row r="330" spans="1:13" ht="17.100000000000001" customHeight="1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2"/>
        <v>0</v>
      </c>
      <c r="H330" s="19">
        <v>0</v>
      </c>
      <c r="I330" s="19">
        <v>0</v>
      </c>
      <c r="J330" s="21" t="s">
        <v>7</v>
      </c>
      <c r="K330" s="22">
        <f t="shared" si="25"/>
        <v>0</v>
      </c>
      <c r="L330" s="19">
        <f t="shared" si="23"/>
        <v>5268290</v>
      </c>
      <c r="M330" s="19">
        <f t="shared" si="24"/>
        <v>0</v>
      </c>
    </row>
    <row r="331" spans="1:13" ht="17.100000000000001" customHeight="1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6">E331-F331</f>
        <v>0</v>
      </c>
      <c r="H331" s="19">
        <v>0</v>
      </c>
      <c r="I331" s="19">
        <v>0</v>
      </c>
      <c r="J331" s="21" t="s">
        <v>7</v>
      </c>
      <c r="K331" s="22">
        <f t="shared" si="25"/>
        <v>0</v>
      </c>
      <c r="L331" s="19">
        <f t="shared" ref="L331:L394" si="27">F331+K331</f>
        <v>8119610</v>
      </c>
      <c r="M331" s="19">
        <f t="shared" ref="M331:M394" si="28">E331-L331</f>
        <v>0</v>
      </c>
    </row>
    <row r="332" spans="1:13" ht="17.100000000000001" customHeight="1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6"/>
        <v>0</v>
      </c>
      <c r="H332" s="19">
        <v>0</v>
      </c>
      <c r="I332" s="19">
        <v>0</v>
      </c>
      <c r="J332" s="21" t="s">
        <v>7</v>
      </c>
      <c r="K332" s="22">
        <f t="shared" si="25"/>
        <v>0</v>
      </c>
      <c r="L332" s="19">
        <f t="shared" si="27"/>
        <v>27749040</v>
      </c>
      <c r="M332" s="19">
        <f t="shared" si="28"/>
        <v>0</v>
      </c>
    </row>
    <row r="333" spans="1:13" ht="17.100000000000001" customHeight="1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6"/>
        <v>0</v>
      </c>
      <c r="H333" s="19">
        <v>0</v>
      </c>
      <c r="I333" s="19">
        <v>0</v>
      </c>
      <c r="J333" s="21" t="s">
        <v>7</v>
      </c>
      <c r="K333" s="22">
        <f t="shared" si="25"/>
        <v>0</v>
      </c>
      <c r="L333" s="19">
        <f t="shared" si="27"/>
        <v>723880</v>
      </c>
      <c r="M333" s="19">
        <f t="shared" si="28"/>
        <v>0</v>
      </c>
    </row>
    <row r="334" spans="1:13" ht="17.100000000000001" customHeight="1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6"/>
        <v>0</v>
      </c>
      <c r="H334" s="19">
        <v>0</v>
      </c>
      <c r="I334" s="19">
        <v>0</v>
      </c>
      <c r="J334" s="21" t="s">
        <v>7</v>
      </c>
      <c r="K334" s="22">
        <f t="shared" si="25"/>
        <v>0</v>
      </c>
      <c r="L334" s="19">
        <f t="shared" si="27"/>
        <v>36554330</v>
      </c>
      <c r="M334" s="19">
        <f t="shared" si="28"/>
        <v>0</v>
      </c>
    </row>
    <row r="335" spans="1:13" ht="17.100000000000001" customHeight="1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6"/>
        <v>0</v>
      </c>
      <c r="H335" s="19">
        <v>0</v>
      </c>
      <c r="I335" s="19">
        <v>0</v>
      </c>
      <c r="J335" s="21" t="s">
        <v>7</v>
      </c>
      <c r="K335" s="22">
        <f t="shared" si="25"/>
        <v>0</v>
      </c>
      <c r="L335" s="19">
        <f t="shared" si="27"/>
        <v>302620</v>
      </c>
      <c r="M335" s="19">
        <f t="shared" si="28"/>
        <v>0</v>
      </c>
    </row>
    <row r="336" spans="1:13" ht="17.100000000000001" customHeight="1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6"/>
        <v>0</v>
      </c>
      <c r="H336" s="19">
        <v>0</v>
      </c>
      <c r="I336" s="19">
        <v>0</v>
      </c>
      <c r="J336" s="21" t="s">
        <v>7</v>
      </c>
      <c r="K336" s="22">
        <f t="shared" si="25"/>
        <v>0</v>
      </c>
      <c r="L336" s="19">
        <f t="shared" si="27"/>
        <v>1386000</v>
      </c>
      <c r="M336" s="19">
        <f t="shared" si="28"/>
        <v>0</v>
      </c>
    </row>
    <row r="337" spans="1:13" ht="17.100000000000001" customHeight="1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6"/>
        <v>0</v>
      </c>
      <c r="H337" s="19">
        <v>0</v>
      </c>
      <c r="I337" s="19">
        <v>0</v>
      </c>
      <c r="J337" s="21" t="s">
        <v>7</v>
      </c>
      <c r="K337" s="22">
        <f t="shared" si="25"/>
        <v>0</v>
      </c>
      <c r="L337" s="19">
        <f t="shared" si="27"/>
        <v>29800000</v>
      </c>
      <c r="M337" s="19">
        <f t="shared" si="28"/>
        <v>0</v>
      </c>
    </row>
    <row r="338" spans="1:13" ht="17.100000000000001" customHeight="1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6"/>
        <v>0</v>
      </c>
      <c r="H338" s="19">
        <v>0</v>
      </c>
      <c r="I338" s="19">
        <v>0</v>
      </c>
      <c r="J338" s="21" t="s">
        <v>7</v>
      </c>
      <c r="K338" s="22">
        <f t="shared" si="25"/>
        <v>0</v>
      </c>
      <c r="L338" s="19">
        <f t="shared" si="27"/>
        <v>1834800</v>
      </c>
      <c r="M338" s="19">
        <f t="shared" si="28"/>
        <v>0</v>
      </c>
    </row>
    <row r="339" spans="1:13" ht="17.100000000000001" customHeight="1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6"/>
        <v>0</v>
      </c>
      <c r="H339" s="19">
        <v>0</v>
      </c>
      <c r="I339" s="19">
        <v>0</v>
      </c>
      <c r="J339" s="21" t="s">
        <v>7</v>
      </c>
      <c r="K339" s="22">
        <f t="shared" si="25"/>
        <v>0</v>
      </c>
      <c r="L339" s="19">
        <f t="shared" si="27"/>
        <v>990000</v>
      </c>
      <c r="M339" s="19">
        <f t="shared" si="28"/>
        <v>0</v>
      </c>
    </row>
    <row r="340" spans="1:13" ht="17.100000000000001" customHeight="1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6"/>
        <v>0</v>
      </c>
      <c r="H340" s="19">
        <v>0</v>
      </c>
      <c r="I340" s="19">
        <v>0</v>
      </c>
      <c r="J340" s="21" t="s">
        <v>7</v>
      </c>
      <c r="K340" s="22">
        <f t="shared" si="25"/>
        <v>0</v>
      </c>
      <c r="L340" s="19">
        <f t="shared" si="27"/>
        <v>638660</v>
      </c>
      <c r="M340" s="19">
        <f t="shared" si="28"/>
        <v>0</v>
      </c>
    </row>
    <row r="341" spans="1:13" ht="17.100000000000001" customHeight="1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6"/>
        <v>0</v>
      </c>
      <c r="H341" s="19">
        <v>0</v>
      </c>
      <c r="I341" s="19">
        <v>0</v>
      </c>
      <c r="J341" s="21" t="s">
        <v>7</v>
      </c>
      <c r="K341" s="22">
        <f t="shared" si="25"/>
        <v>0</v>
      </c>
      <c r="L341" s="19">
        <f t="shared" si="27"/>
        <v>1440000</v>
      </c>
      <c r="M341" s="19">
        <f t="shared" si="28"/>
        <v>0</v>
      </c>
    </row>
    <row r="342" spans="1:13" ht="17.100000000000001" customHeight="1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6"/>
        <v>0</v>
      </c>
      <c r="H342" s="19">
        <v>0</v>
      </c>
      <c r="I342" s="19">
        <v>0</v>
      </c>
      <c r="J342" s="21" t="s">
        <v>7</v>
      </c>
      <c r="K342" s="22">
        <f t="shared" si="25"/>
        <v>0</v>
      </c>
      <c r="L342" s="19">
        <f t="shared" si="27"/>
        <v>1056000</v>
      </c>
      <c r="M342" s="19">
        <f t="shared" si="28"/>
        <v>0</v>
      </c>
    </row>
    <row r="343" spans="1:13" ht="17.100000000000001" customHeight="1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6"/>
        <v>0</v>
      </c>
      <c r="H343" s="19">
        <v>0</v>
      </c>
      <c r="I343" s="19">
        <v>0</v>
      </c>
      <c r="J343" s="21" t="s">
        <v>7</v>
      </c>
      <c r="K343" s="22">
        <f t="shared" si="25"/>
        <v>0</v>
      </c>
      <c r="L343" s="19">
        <f t="shared" si="27"/>
        <v>7697000</v>
      </c>
      <c r="M343" s="19">
        <f t="shared" si="28"/>
        <v>0</v>
      </c>
    </row>
    <row r="344" spans="1:13" ht="17.100000000000001" customHeight="1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6"/>
        <v>0</v>
      </c>
      <c r="H344" s="19">
        <v>0</v>
      </c>
      <c r="I344" s="19">
        <v>0</v>
      </c>
      <c r="J344" s="21" t="s">
        <v>7</v>
      </c>
      <c r="K344" s="22">
        <f t="shared" si="25"/>
        <v>0</v>
      </c>
      <c r="L344" s="19">
        <f t="shared" si="27"/>
        <v>6933230</v>
      </c>
      <c r="M344" s="19">
        <f t="shared" si="28"/>
        <v>0</v>
      </c>
    </row>
    <row r="345" spans="1:13" ht="17.100000000000001" customHeight="1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6"/>
        <v>0</v>
      </c>
      <c r="H345" s="19">
        <v>0</v>
      </c>
      <c r="I345" s="19">
        <v>0</v>
      </c>
      <c r="J345" s="21" t="s">
        <v>7</v>
      </c>
      <c r="K345" s="22">
        <f t="shared" si="25"/>
        <v>0</v>
      </c>
      <c r="L345" s="19">
        <f t="shared" si="27"/>
        <v>7440480</v>
      </c>
      <c r="M345" s="19">
        <f t="shared" si="28"/>
        <v>0</v>
      </c>
    </row>
    <row r="346" spans="1:13" ht="17.100000000000001" customHeight="1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6"/>
        <v>0</v>
      </c>
      <c r="H346" s="19">
        <v>0</v>
      </c>
      <c r="I346" s="19">
        <v>0</v>
      </c>
      <c r="J346" s="21" t="s">
        <v>7</v>
      </c>
      <c r="K346" s="22">
        <f t="shared" si="25"/>
        <v>0</v>
      </c>
      <c r="L346" s="19">
        <f t="shared" si="27"/>
        <v>1500000</v>
      </c>
      <c r="M346" s="19">
        <f t="shared" si="28"/>
        <v>0</v>
      </c>
    </row>
    <row r="347" spans="1:13" ht="17.100000000000001" customHeight="1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6"/>
        <v>0</v>
      </c>
      <c r="H347" s="19">
        <v>0</v>
      </c>
      <c r="I347" s="19">
        <v>0</v>
      </c>
      <c r="J347" s="21" t="s">
        <v>7</v>
      </c>
      <c r="K347" s="22">
        <f t="shared" si="25"/>
        <v>0</v>
      </c>
      <c r="L347" s="19">
        <f t="shared" si="27"/>
        <v>495000</v>
      </c>
      <c r="M347" s="19">
        <f t="shared" si="28"/>
        <v>0</v>
      </c>
    </row>
    <row r="348" spans="1:13" ht="17.100000000000001" customHeight="1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6"/>
        <v>0</v>
      </c>
      <c r="H348" s="19">
        <v>0</v>
      </c>
      <c r="I348" s="19">
        <v>0</v>
      </c>
      <c r="J348" s="21" t="s">
        <v>7</v>
      </c>
      <c r="K348" s="22">
        <f t="shared" si="25"/>
        <v>0</v>
      </c>
      <c r="L348" s="19">
        <f t="shared" si="27"/>
        <v>1216530</v>
      </c>
      <c r="M348" s="19">
        <f t="shared" si="28"/>
        <v>0</v>
      </c>
    </row>
    <row r="349" spans="1:13" ht="17.100000000000001" customHeight="1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6"/>
        <v>0</v>
      </c>
      <c r="H349" s="19">
        <v>0</v>
      </c>
      <c r="I349" s="19">
        <v>0</v>
      </c>
      <c r="J349" s="21" t="s">
        <v>7</v>
      </c>
      <c r="K349" s="22">
        <f t="shared" si="25"/>
        <v>0</v>
      </c>
      <c r="L349" s="19">
        <f t="shared" si="27"/>
        <v>1380000</v>
      </c>
      <c r="M349" s="19">
        <f t="shared" si="28"/>
        <v>0</v>
      </c>
    </row>
    <row r="350" spans="1:13" ht="17.100000000000001" customHeight="1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6"/>
        <v>0</v>
      </c>
      <c r="H350" s="19">
        <v>0</v>
      </c>
      <c r="I350" s="19">
        <v>0</v>
      </c>
      <c r="J350" s="21" t="s">
        <v>7</v>
      </c>
      <c r="K350" s="22">
        <f t="shared" si="25"/>
        <v>0</v>
      </c>
      <c r="L350" s="19">
        <f t="shared" si="27"/>
        <v>1170000</v>
      </c>
      <c r="M350" s="19">
        <f t="shared" si="28"/>
        <v>0</v>
      </c>
    </row>
    <row r="351" spans="1:13" ht="17.100000000000001" customHeight="1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6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7"/>
        <v>1500000</v>
      </c>
      <c r="M351" s="19">
        <f t="shared" si="28"/>
        <v>0</v>
      </c>
    </row>
    <row r="352" spans="1:13" ht="17.100000000000001" customHeight="1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6"/>
        <v>0</v>
      </c>
      <c r="H352" s="19">
        <v>0</v>
      </c>
      <c r="I352" s="19">
        <v>0</v>
      </c>
      <c r="J352" s="21" t="s">
        <v>7</v>
      </c>
      <c r="K352" s="22">
        <f t="shared" ref="K352:K399" si="29">G352</f>
        <v>0</v>
      </c>
      <c r="L352" s="19">
        <f t="shared" si="27"/>
        <v>2500000</v>
      </c>
      <c r="M352" s="19">
        <f t="shared" si="28"/>
        <v>0</v>
      </c>
    </row>
    <row r="353" spans="1:13" ht="17.100000000000001" customHeight="1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6"/>
        <v>0</v>
      </c>
      <c r="H353" s="19">
        <v>0</v>
      </c>
      <c r="I353" s="19">
        <v>0</v>
      </c>
      <c r="J353" s="21" t="s">
        <v>7</v>
      </c>
      <c r="K353" s="22">
        <f t="shared" si="29"/>
        <v>0</v>
      </c>
      <c r="L353" s="19">
        <f t="shared" si="27"/>
        <v>1880000</v>
      </c>
      <c r="M353" s="19">
        <f t="shared" si="28"/>
        <v>0</v>
      </c>
    </row>
    <row r="354" spans="1:13" ht="17.100000000000001" customHeight="1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6"/>
        <v>0</v>
      </c>
      <c r="H354" s="19">
        <v>0</v>
      </c>
      <c r="I354" s="19">
        <v>0</v>
      </c>
      <c r="J354" s="21" t="s">
        <v>7</v>
      </c>
      <c r="K354" s="22">
        <f t="shared" si="29"/>
        <v>0</v>
      </c>
      <c r="L354" s="19">
        <f t="shared" si="27"/>
        <v>1819270</v>
      </c>
      <c r="M354" s="19">
        <f t="shared" si="28"/>
        <v>0</v>
      </c>
    </row>
    <row r="355" spans="1:13" ht="17.100000000000001" customHeight="1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6"/>
        <v>0</v>
      </c>
      <c r="H355" s="19">
        <v>0</v>
      </c>
      <c r="I355" s="19">
        <v>0</v>
      </c>
      <c r="J355" s="21" t="s">
        <v>7</v>
      </c>
      <c r="K355" s="22">
        <f t="shared" si="29"/>
        <v>0</v>
      </c>
      <c r="L355" s="19">
        <f t="shared" si="27"/>
        <v>2915000</v>
      </c>
      <c r="M355" s="19">
        <f t="shared" si="28"/>
        <v>0</v>
      </c>
    </row>
    <row r="356" spans="1:13" ht="17.100000000000001" customHeight="1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6"/>
        <v>0</v>
      </c>
      <c r="H356" s="19">
        <v>0</v>
      </c>
      <c r="I356" s="19">
        <v>0</v>
      </c>
      <c r="J356" s="21" t="s">
        <v>7</v>
      </c>
      <c r="K356" s="22">
        <f t="shared" si="29"/>
        <v>0</v>
      </c>
      <c r="L356" s="19">
        <f t="shared" si="27"/>
        <v>4412700</v>
      </c>
      <c r="M356" s="19">
        <f t="shared" si="28"/>
        <v>0</v>
      </c>
    </row>
    <row r="357" spans="1:13" ht="17.100000000000001" customHeight="1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6"/>
        <v>0</v>
      </c>
      <c r="H357" s="19">
        <v>0</v>
      </c>
      <c r="I357" s="19">
        <v>0</v>
      </c>
      <c r="J357" s="21" t="s">
        <v>7</v>
      </c>
      <c r="K357" s="22">
        <f t="shared" si="29"/>
        <v>0</v>
      </c>
      <c r="L357" s="19">
        <f t="shared" si="27"/>
        <v>2706536</v>
      </c>
      <c r="M357" s="19">
        <f t="shared" si="28"/>
        <v>0</v>
      </c>
    </row>
    <row r="358" spans="1:13" ht="17.100000000000001" customHeight="1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6"/>
        <v>0</v>
      </c>
      <c r="H358" s="19">
        <v>0</v>
      </c>
      <c r="I358" s="19">
        <v>0</v>
      </c>
      <c r="J358" s="21" t="s">
        <v>7</v>
      </c>
      <c r="K358" s="22">
        <f t="shared" si="29"/>
        <v>0</v>
      </c>
      <c r="L358" s="19">
        <f t="shared" si="27"/>
        <v>2706536</v>
      </c>
      <c r="M358" s="19">
        <f t="shared" si="28"/>
        <v>0</v>
      </c>
    </row>
    <row r="359" spans="1:13" ht="17.100000000000001" customHeight="1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6"/>
        <v>0</v>
      </c>
      <c r="H359" s="19">
        <v>0</v>
      </c>
      <c r="I359" s="19">
        <v>0</v>
      </c>
      <c r="J359" s="21" t="s">
        <v>7</v>
      </c>
      <c r="K359" s="22">
        <f t="shared" si="29"/>
        <v>0</v>
      </c>
      <c r="L359" s="19">
        <f t="shared" si="27"/>
        <v>2706536</v>
      </c>
      <c r="M359" s="19">
        <f t="shared" si="28"/>
        <v>0</v>
      </c>
    </row>
    <row r="360" spans="1:13" ht="17.100000000000001" customHeight="1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6"/>
        <v>0</v>
      </c>
      <c r="H360" s="19">
        <v>0</v>
      </c>
      <c r="I360" s="19">
        <v>0</v>
      </c>
      <c r="J360" s="21" t="s">
        <v>7</v>
      </c>
      <c r="K360" s="22">
        <f t="shared" si="29"/>
        <v>0</v>
      </c>
      <c r="L360" s="19">
        <f t="shared" si="27"/>
        <v>2706536</v>
      </c>
      <c r="M360" s="19">
        <f t="shared" si="28"/>
        <v>0</v>
      </c>
    </row>
    <row r="361" spans="1:13" ht="17.100000000000001" customHeight="1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6"/>
        <v>0</v>
      </c>
      <c r="H361" s="19">
        <v>0</v>
      </c>
      <c r="I361" s="19">
        <v>0</v>
      </c>
      <c r="J361" s="21" t="s">
        <v>7</v>
      </c>
      <c r="K361" s="22">
        <f t="shared" si="29"/>
        <v>0</v>
      </c>
      <c r="L361" s="19">
        <f t="shared" si="27"/>
        <v>2706536</v>
      </c>
      <c r="M361" s="19">
        <f t="shared" si="28"/>
        <v>0</v>
      </c>
    </row>
    <row r="362" spans="1:13" ht="17.100000000000001" customHeight="1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6"/>
        <v>0</v>
      </c>
      <c r="H362" s="19">
        <v>0</v>
      </c>
      <c r="I362" s="19">
        <v>0</v>
      </c>
      <c r="J362" s="21" t="s">
        <v>7</v>
      </c>
      <c r="K362" s="22">
        <f t="shared" si="29"/>
        <v>0</v>
      </c>
      <c r="L362" s="19">
        <f t="shared" si="27"/>
        <v>924000</v>
      </c>
      <c r="M362" s="19">
        <f t="shared" si="28"/>
        <v>0</v>
      </c>
    </row>
    <row r="363" spans="1:13" ht="17.100000000000001" customHeight="1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6"/>
        <v>0</v>
      </c>
      <c r="H363" s="19">
        <v>0</v>
      </c>
      <c r="I363" s="19">
        <v>0</v>
      </c>
      <c r="J363" s="21" t="s">
        <v>7</v>
      </c>
      <c r="K363" s="22">
        <f t="shared" si="29"/>
        <v>0</v>
      </c>
      <c r="L363" s="19">
        <f t="shared" si="27"/>
        <v>854000</v>
      </c>
      <c r="M363" s="19">
        <f t="shared" si="28"/>
        <v>0</v>
      </c>
    </row>
    <row r="364" spans="1:13" ht="17.100000000000001" customHeight="1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6"/>
        <v>0</v>
      </c>
      <c r="H364" s="19">
        <v>0</v>
      </c>
      <c r="I364" s="19">
        <v>0</v>
      </c>
      <c r="J364" s="21" t="s">
        <v>7</v>
      </c>
      <c r="K364" s="22">
        <f t="shared" si="29"/>
        <v>0</v>
      </c>
      <c r="L364" s="19">
        <f t="shared" si="27"/>
        <v>3260000</v>
      </c>
      <c r="M364" s="19">
        <f t="shared" si="28"/>
        <v>0</v>
      </c>
    </row>
    <row r="365" spans="1:13" ht="17.100000000000001" customHeight="1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6"/>
        <v>0</v>
      </c>
      <c r="H365" s="19">
        <v>0</v>
      </c>
      <c r="I365" s="19">
        <v>0</v>
      </c>
      <c r="J365" s="21" t="s">
        <v>7</v>
      </c>
      <c r="K365" s="22">
        <f t="shared" si="29"/>
        <v>0</v>
      </c>
      <c r="L365" s="19">
        <f t="shared" si="27"/>
        <v>2990000</v>
      </c>
      <c r="M365" s="19">
        <f t="shared" si="28"/>
        <v>0</v>
      </c>
    </row>
    <row r="366" spans="1:13" ht="17.100000000000001" customHeight="1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6"/>
        <v>0</v>
      </c>
      <c r="H366" s="19">
        <v>0</v>
      </c>
      <c r="I366" s="19">
        <v>0</v>
      </c>
      <c r="J366" s="21" t="s">
        <v>7</v>
      </c>
      <c r="K366" s="22">
        <f t="shared" si="29"/>
        <v>0</v>
      </c>
      <c r="L366" s="19">
        <f t="shared" si="27"/>
        <v>3390000</v>
      </c>
      <c r="M366" s="19">
        <f t="shared" si="28"/>
        <v>0</v>
      </c>
    </row>
    <row r="367" spans="1:13" ht="17.100000000000001" customHeight="1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6"/>
        <v>0</v>
      </c>
      <c r="H367" s="19">
        <v>0</v>
      </c>
      <c r="I367" s="19">
        <v>0</v>
      </c>
      <c r="J367" s="21" t="s">
        <v>7</v>
      </c>
      <c r="K367" s="22">
        <f t="shared" si="29"/>
        <v>0</v>
      </c>
      <c r="L367" s="19">
        <f t="shared" si="27"/>
        <v>2540000</v>
      </c>
      <c r="M367" s="19">
        <f t="shared" si="28"/>
        <v>0</v>
      </c>
    </row>
    <row r="368" spans="1:13" ht="17.100000000000001" customHeight="1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6"/>
        <v>0</v>
      </c>
      <c r="H368" s="19">
        <v>0</v>
      </c>
      <c r="I368" s="19">
        <v>0</v>
      </c>
      <c r="J368" s="21" t="s">
        <v>7</v>
      </c>
      <c r="K368" s="22">
        <f t="shared" si="29"/>
        <v>0</v>
      </c>
      <c r="L368" s="19">
        <f t="shared" si="27"/>
        <v>2731640</v>
      </c>
      <c r="M368" s="19">
        <f t="shared" si="28"/>
        <v>0</v>
      </c>
    </row>
    <row r="369" spans="1:13" ht="17.100000000000001" customHeight="1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6"/>
        <v>0</v>
      </c>
      <c r="H369" s="19">
        <v>0</v>
      </c>
      <c r="I369" s="19">
        <v>0</v>
      </c>
      <c r="J369" s="21" t="s">
        <v>7</v>
      </c>
      <c r="K369" s="22">
        <f t="shared" si="29"/>
        <v>0</v>
      </c>
      <c r="L369" s="19">
        <f t="shared" si="27"/>
        <v>2300000</v>
      </c>
      <c r="M369" s="19">
        <f t="shared" si="28"/>
        <v>0</v>
      </c>
    </row>
    <row r="370" spans="1:13" ht="17.100000000000001" customHeight="1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6"/>
        <v>0</v>
      </c>
      <c r="H370" s="19">
        <v>0</v>
      </c>
      <c r="I370" s="19">
        <v>0</v>
      </c>
      <c r="J370" s="21" t="s">
        <v>7</v>
      </c>
      <c r="K370" s="22">
        <f t="shared" si="29"/>
        <v>0</v>
      </c>
      <c r="L370" s="19">
        <f t="shared" si="27"/>
        <v>2900000</v>
      </c>
      <c r="M370" s="19">
        <f t="shared" si="28"/>
        <v>0</v>
      </c>
    </row>
    <row r="371" spans="1:13" ht="17.100000000000001" customHeight="1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6"/>
        <v>0</v>
      </c>
      <c r="H371" s="19">
        <v>0</v>
      </c>
      <c r="I371" s="19">
        <v>0</v>
      </c>
      <c r="J371" s="21" t="s">
        <v>7</v>
      </c>
      <c r="K371" s="22">
        <f t="shared" si="29"/>
        <v>0</v>
      </c>
      <c r="L371" s="19">
        <f t="shared" si="27"/>
        <v>2900000</v>
      </c>
      <c r="M371" s="19">
        <f t="shared" si="28"/>
        <v>0</v>
      </c>
    </row>
    <row r="372" spans="1:13" ht="17.100000000000001" customHeight="1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6"/>
        <v>0</v>
      </c>
      <c r="H372" s="19">
        <v>0</v>
      </c>
      <c r="I372" s="19">
        <v>0</v>
      </c>
      <c r="J372" s="21" t="s">
        <v>7</v>
      </c>
      <c r="K372" s="22">
        <f t="shared" si="29"/>
        <v>0</v>
      </c>
      <c r="L372" s="19">
        <f t="shared" si="27"/>
        <v>3130000</v>
      </c>
      <c r="M372" s="19">
        <f t="shared" si="28"/>
        <v>0</v>
      </c>
    </row>
    <row r="373" spans="1:13" ht="17.100000000000001" customHeight="1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6"/>
        <v>0</v>
      </c>
      <c r="H373" s="19">
        <v>0</v>
      </c>
      <c r="I373" s="19">
        <v>0</v>
      </c>
      <c r="J373" s="21" t="s">
        <v>7</v>
      </c>
      <c r="K373" s="22">
        <f t="shared" si="29"/>
        <v>0</v>
      </c>
      <c r="L373" s="19">
        <f t="shared" si="27"/>
        <v>352000</v>
      </c>
      <c r="M373" s="19">
        <f t="shared" si="28"/>
        <v>0</v>
      </c>
    </row>
    <row r="374" spans="1:13" ht="17.100000000000001" customHeight="1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6"/>
        <v>0</v>
      </c>
      <c r="H374" s="19">
        <v>0</v>
      </c>
      <c r="I374" s="19">
        <v>0</v>
      </c>
      <c r="J374" s="21" t="s">
        <v>7</v>
      </c>
      <c r="K374" s="22">
        <f t="shared" si="29"/>
        <v>0</v>
      </c>
      <c r="L374" s="19">
        <f t="shared" si="27"/>
        <v>730000</v>
      </c>
      <c r="M374" s="19">
        <f t="shared" si="28"/>
        <v>0</v>
      </c>
    </row>
    <row r="375" spans="1:13" ht="17.100000000000001" customHeight="1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6"/>
        <v>0</v>
      </c>
      <c r="H375" s="19">
        <v>0</v>
      </c>
      <c r="I375" s="19">
        <v>0</v>
      </c>
      <c r="J375" s="21" t="s">
        <v>7</v>
      </c>
      <c r="K375" s="22">
        <f t="shared" si="29"/>
        <v>0</v>
      </c>
      <c r="L375" s="19">
        <f t="shared" si="27"/>
        <v>407000</v>
      </c>
      <c r="M375" s="19">
        <f t="shared" si="28"/>
        <v>0</v>
      </c>
    </row>
    <row r="376" spans="1:13" ht="17.100000000000001" customHeight="1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6"/>
        <v>0</v>
      </c>
      <c r="H376" s="19">
        <v>0</v>
      </c>
      <c r="I376" s="19">
        <v>0</v>
      </c>
      <c r="J376" s="21" t="s">
        <v>7</v>
      </c>
      <c r="K376" s="22">
        <f t="shared" si="29"/>
        <v>0</v>
      </c>
      <c r="L376" s="19">
        <f t="shared" si="27"/>
        <v>1540000</v>
      </c>
      <c r="M376" s="19">
        <f t="shared" si="28"/>
        <v>0</v>
      </c>
    </row>
    <row r="377" spans="1:13" ht="17.100000000000001" customHeight="1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6"/>
        <v>0</v>
      </c>
      <c r="H377" s="19">
        <v>0</v>
      </c>
      <c r="I377" s="19">
        <v>0</v>
      </c>
      <c r="J377" s="21" t="s">
        <v>7</v>
      </c>
      <c r="K377" s="22">
        <f t="shared" si="29"/>
        <v>0</v>
      </c>
      <c r="L377" s="19">
        <f t="shared" si="27"/>
        <v>630000</v>
      </c>
      <c r="M377" s="19">
        <f t="shared" si="28"/>
        <v>0</v>
      </c>
    </row>
    <row r="378" spans="1:13" ht="17.100000000000001" customHeight="1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6"/>
        <v>0</v>
      </c>
      <c r="H378" s="19">
        <v>0</v>
      </c>
      <c r="I378" s="19">
        <v>0</v>
      </c>
      <c r="J378" s="21" t="s">
        <v>7</v>
      </c>
      <c r="K378" s="22">
        <f t="shared" si="29"/>
        <v>0</v>
      </c>
      <c r="L378" s="19">
        <f t="shared" si="27"/>
        <v>490000</v>
      </c>
      <c r="M378" s="19">
        <f t="shared" si="28"/>
        <v>0</v>
      </c>
    </row>
    <row r="379" spans="1:13" ht="17.100000000000001" customHeight="1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6"/>
        <v>0</v>
      </c>
      <c r="H379" s="19">
        <v>0</v>
      </c>
      <c r="I379" s="19">
        <v>0</v>
      </c>
      <c r="J379" s="21" t="s">
        <v>7</v>
      </c>
      <c r="K379" s="22">
        <f t="shared" si="29"/>
        <v>0</v>
      </c>
      <c r="L379" s="19">
        <f t="shared" si="27"/>
        <v>1250000</v>
      </c>
      <c r="M379" s="19">
        <f t="shared" si="28"/>
        <v>0</v>
      </c>
    </row>
    <row r="380" spans="1:13" ht="17.100000000000001" customHeight="1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6"/>
        <v>0</v>
      </c>
      <c r="H380" s="19">
        <v>0</v>
      </c>
      <c r="I380" s="19">
        <v>0</v>
      </c>
      <c r="J380" s="21" t="s">
        <v>7</v>
      </c>
      <c r="K380" s="22">
        <f t="shared" si="29"/>
        <v>0</v>
      </c>
      <c r="L380" s="19">
        <f t="shared" si="27"/>
        <v>108000</v>
      </c>
      <c r="M380" s="19">
        <f t="shared" si="28"/>
        <v>0</v>
      </c>
    </row>
    <row r="381" spans="1:13" ht="17.100000000000001" customHeight="1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6"/>
        <v>0</v>
      </c>
      <c r="H381" s="19">
        <v>0</v>
      </c>
      <c r="I381" s="19">
        <v>0</v>
      </c>
      <c r="J381" s="21" t="s">
        <v>7</v>
      </c>
      <c r="K381" s="22">
        <f t="shared" si="29"/>
        <v>0</v>
      </c>
      <c r="L381" s="19">
        <f t="shared" si="27"/>
        <v>374000</v>
      </c>
      <c r="M381" s="19">
        <f t="shared" si="28"/>
        <v>0</v>
      </c>
    </row>
    <row r="382" spans="1:13" ht="17.100000000000001" customHeight="1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6"/>
        <v>0</v>
      </c>
      <c r="H382" s="19">
        <v>0</v>
      </c>
      <c r="I382" s="19">
        <v>0</v>
      </c>
      <c r="J382" s="21" t="s">
        <v>7</v>
      </c>
      <c r="K382" s="22">
        <f t="shared" si="29"/>
        <v>0</v>
      </c>
      <c r="L382" s="19">
        <f t="shared" si="27"/>
        <v>968950</v>
      </c>
      <c r="M382" s="19">
        <f t="shared" si="28"/>
        <v>0</v>
      </c>
    </row>
    <row r="383" spans="1:13" ht="17.100000000000001" customHeight="1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6"/>
        <v>0</v>
      </c>
      <c r="H383" s="19">
        <v>0</v>
      </c>
      <c r="I383" s="19">
        <v>0</v>
      </c>
      <c r="J383" s="21" t="s">
        <v>7</v>
      </c>
      <c r="K383" s="22">
        <f t="shared" si="29"/>
        <v>0</v>
      </c>
      <c r="L383" s="19">
        <f t="shared" si="27"/>
        <v>5299800</v>
      </c>
      <c r="M383" s="19">
        <f t="shared" si="28"/>
        <v>0</v>
      </c>
    </row>
    <row r="384" spans="1:13" ht="17.100000000000001" customHeight="1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6"/>
        <v>0</v>
      </c>
      <c r="H384" s="19">
        <v>0</v>
      </c>
      <c r="I384" s="19">
        <v>0</v>
      </c>
      <c r="J384" s="21" t="s">
        <v>7</v>
      </c>
      <c r="K384" s="22">
        <f t="shared" si="29"/>
        <v>0</v>
      </c>
      <c r="L384" s="19">
        <f t="shared" si="27"/>
        <v>3272500</v>
      </c>
      <c r="M384" s="19">
        <f t="shared" si="28"/>
        <v>0</v>
      </c>
    </row>
    <row r="385" spans="1:13" ht="17.100000000000001" customHeight="1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6"/>
        <v>0</v>
      </c>
      <c r="H385" s="19">
        <v>0</v>
      </c>
      <c r="I385" s="19">
        <v>0</v>
      </c>
      <c r="J385" s="21" t="s">
        <v>7</v>
      </c>
      <c r="K385" s="22">
        <f t="shared" si="29"/>
        <v>0</v>
      </c>
      <c r="L385" s="19">
        <f t="shared" si="27"/>
        <v>636000</v>
      </c>
      <c r="M385" s="19">
        <f t="shared" si="28"/>
        <v>0</v>
      </c>
    </row>
    <row r="386" spans="1:13" ht="17.100000000000001" customHeight="1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6"/>
        <v>0</v>
      </c>
      <c r="H386" s="19">
        <v>0</v>
      </c>
      <c r="I386" s="19">
        <v>0</v>
      </c>
      <c r="J386" s="21" t="s">
        <v>7</v>
      </c>
      <c r="K386" s="22">
        <f t="shared" si="29"/>
        <v>0</v>
      </c>
      <c r="L386" s="19">
        <f t="shared" si="27"/>
        <v>740000</v>
      </c>
      <c r="M386" s="19">
        <f t="shared" si="28"/>
        <v>0</v>
      </c>
    </row>
    <row r="387" spans="1:13" ht="17.100000000000001" customHeight="1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6"/>
        <v>0</v>
      </c>
      <c r="H387" s="19">
        <v>0</v>
      </c>
      <c r="I387" s="19">
        <v>0</v>
      </c>
      <c r="J387" s="21" t="s">
        <v>7</v>
      </c>
      <c r="K387" s="22">
        <f t="shared" si="29"/>
        <v>0</v>
      </c>
      <c r="L387" s="19">
        <f t="shared" si="27"/>
        <v>740000</v>
      </c>
      <c r="M387" s="19">
        <f t="shared" si="28"/>
        <v>0</v>
      </c>
    </row>
    <row r="388" spans="1:13" ht="17.100000000000001" customHeight="1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6"/>
        <v>0</v>
      </c>
      <c r="H388" s="19">
        <v>0</v>
      </c>
      <c r="I388" s="19">
        <v>0</v>
      </c>
      <c r="J388" s="21" t="s">
        <v>7</v>
      </c>
      <c r="K388" s="22">
        <f t="shared" si="29"/>
        <v>0</v>
      </c>
      <c r="L388" s="19">
        <f t="shared" si="27"/>
        <v>740000</v>
      </c>
      <c r="M388" s="19">
        <f t="shared" si="28"/>
        <v>0</v>
      </c>
    </row>
    <row r="389" spans="1:13" ht="17.100000000000001" customHeight="1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6"/>
        <v>0</v>
      </c>
      <c r="H389" s="19">
        <v>0</v>
      </c>
      <c r="I389" s="19">
        <v>0</v>
      </c>
      <c r="J389" s="21" t="s">
        <v>7</v>
      </c>
      <c r="K389" s="22">
        <f t="shared" si="29"/>
        <v>0</v>
      </c>
      <c r="L389" s="19">
        <f t="shared" si="27"/>
        <v>740000</v>
      </c>
      <c r="M389" s="19">
        <f t="shared" si="28"/>
        <v>0</v>
      </c>
    </row>
    <row r="390" spans="1:13" ht="17.100000000000001" customHeight="1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6"/>
        <v>0</v>
      </c>
      <c r="H390" s="19">
        <v>0</v>
      </c>
      <c r="I390" s="19">
        <v>0</v>
      </c>
      <c r="J390" s="21" t="s">
        <v>7</v>
      </c>
      <c r="K390" s="22">
        <f t="shared" si="29"/>
        <v>0</v>
      </c>
      <c r="L390" s="19">
        <f t="shared" si="27"/>
        <v>740000</v>
      </c>
      <c r="M390" s="19">
        <f t="shared" si="28"/>
        <v>0</v>
      </c>
    </row>
    <row r="391" spans="1:13" ht="17.100000000000001" customHeight="1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6"/>
        <v>0</v>
      </c>
      <c r="H391" s="19">
        <v>0</v>
      </c>
      <c r="I391" s="19">
        <v>0</v>
      </c>
      <c r="J391" s="21" t="s">
        <v>7</v>
      </c>
      <c r="K391" s="22">
        <f t="shared" si="29"/>
        <v>0</v>
      </c>
      <c r="L391" s="19">
        <f t="shared" si="27"/>
        <v>740000</v>
      </c>
      <c r="M391" s="19">
        <f t="shared" si="28"/>
        <v>0</v>
      </c>
    </row>
    <row r="392" spans="1:13" ht="17.100000000000001" customHeight="1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6"/>
        <v>0</v>
      </c>
      <c r="H392" s="19">
        <v>0</v>
      </c>
      <c r="I392" s="19">
        <v>0</v>
      </c>
      <c r="J392" s="21" t="s">
        <v>7</v>
      </c>
      <c r="K392" s="22">
        <f t="shared" si="29"/>
        <v>0</v>
      </c>
      <c r="L392" s="19">
        <f t="shared" si="27"/>
        <v>740000</v>
      </c>
      <c r="M392" s="19">
        <f t="shared" si="28"/>
        <v>0</v>
      </c>
    </row>
    <row r="393" spans="1:13" ht="17.100000000000001" customHeight="1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6"/>
        <v>0</v>
      </c>
      <c r="H393" s="19">
        <v>0</v>
      </c>
      <c r="I393" s="19">
        <v>0</v>
      </c>
      <c r="J393" s="21" t="s">
        <v>7</v>
      </c>
      <c r="K393" s="22">
        <f t="shared" si="29"/>
        <v>0</v>
      </c>
      <c r="L393" s="19">
        <f t="shared" si="27"/>
        <v>14300000</v>
      </c>
      <c r="M393" s="19">
        <f t="shared" si="28"/>
        <v>0</v>
      </c>
    </row>
    <row r="394" spans="1:13" ht="17.100000000000001" customHeight="1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6"/>
        <v>0</v>
      </c>
      <c r="H394" s="19">
        <v>0</v>
      </c>
      <c r="I394" s="19">
        <v>0</v>
      </c>
      <c r="J394" s="21" t="s">
        <v>7</v>
      </c>
      <c r="K394" s="22">
        <f t="shared" si="29"/>
        <v>0</v>
      </c>
      <c r="L394" s="19">
        <f t="shared" si="27"/>
        <v>9350000</v>
      </c>
      <c r="M394" s="19">
        <f t="shared" si="28"/>
        <v>0</v>
      </c>
    </row>
    <row r="395" spans="1:13" ht="17.100000000000001" customHeight="1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0">E395-F395</f>
        <v>0</v>
      </c>
      <c r="H395" s="19">
        <v>0</v>
      </c>
      <c r="I395" s="19">
        <v>0</v>
      </c>
      <c r="J395" s="21" t="s">
        <v>7</v>
      </c>
      <c r="K395" s="22">
        <f t="shared" si="29"/>
        <v>0</v>
      </c>
      <c r="L395" s="19">
        <f t="shared" ref="L395:L458" si="31">F395+K395</f>
        <v>289370</v>
      </c>
      <c r="M395" s="19">
        <f t="shared" ref="M395:M458" si="32">E395-L395</f>
        <v>0</v>
      </c>
    </row>
    <row r="396" spans="1:13" ht="17.100000000000001" customHeight="1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0"/>
        <v>0</v>
      </c>
      <c r="H396" s="19">
        <v>0</v>
      </c>
      <c r="I396" s="19">
        <v>0</v>
      </c>
      <c r="J396" s="21" t="s">
        <v>7</v>
      </c>
      <c r="K396" s="22">
        <f t="shared" si="29"/>
        <v>0</v>
      </c>
      <c r="L396" s="19">
        <f t="shared" si="31"/>
        <v>14660000</v>
      </c>
      <c r="M396" s="19">
        <f t="shared" si="32"/>
        <v>0</v>
      </c>
    </row>
    <row r="397" spans="1:13" ht="17.100000000000001" customHeight="1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0"/>
        <v>0</v>
      </c>
      <c r="H397" s="19">
        <v>0</v>
      </c>
      <c r="I397" s="19">
        <v>0</v>
      </c>
      <c r="J397" s="21" t="s">
        <v>7</v>
      </c>
      <c r="K397" s="22">
        <f t="shared" si="29"/>
        <v>0</v>
      </c>
      <c r="L397" s="19">
        <f t="shared" si="31"/>
        <v>17930000</v>
      </c>
      <c r="M397" s="19">
        <f t="shared" si="32"/>
        <v>0</v>
      </c>
    </row>
    <row r="398" spans="1:13" ht="17.100000000000001" customHeight="1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0"/>
        <v>0</v>
      </c>
      <c r="H398" s="19">
        <v>0</v>
      </c>
      <c r="I398" s="19">
        <v>0</v>
      </c>
      <c r="J398" s="21" t="s">
        <v>7</v>
      </c>
      <c r="K398" s="22">
        <f t="shared" si="29"/>
        <v>0</v>
      </c>
      <c r="L398" s="19">
        <f t="shared" si="31"/>
        <v>2640000</v>
      </c>
      <c r="M398" s="19">
        <f t="shared" si="32"/>
        <v>0</v>
      </c>
    </row>
    <row r="399" spans="1:13" ht="17.100000000000001" customHeight="1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0"/>
        <v>0</v>
      </c>
      <c r="H399" s="19">
        <v>0</v>
      </c>
      <c r="I399" s="19">
        <v>0</v>
      </c>
      <c r="J399" s="21" t="s">
        <v>7</v>
      </c>
      <c r="K399" s="22">
        <f t="shared" si="29"/>
        <v>0</v>
      </c>
      <c r="L399" s="19">
        <f t="shared" si="31"/>
        <v>359700</v>
      </c>
      <c r="M399" s="19">
        <f t="shared" si="32"/>
        <v>0</v>
      </c>
    </row>
    <row r="400" spans="1:13" ht="17.100000000000001" customHeight="1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1005400</v>
      </c>
      <c r="G400" s="19">
        <f t="shared" si="30"/>
        <v>0</v>
      </c>
      <c r="H400" s="19">
        <v>0</v>
      </c>
      <c r="I400" s="19">
        <v>0</v>
      </c>
      <c r="J400" s="21" t="s">
        <v>7</v>
      </c>
      <c r="K400" s="22">
        <f>G400</f>
        <v>0</v>
      </c>
      <c r="L400" s="19">
        <f t="shared" si="31"/>
        <v>1005400</v>
      </c>
      <c r="M400" s="19">
        <f t="shared" si="32"/>
        <v>0</v>
      </c>
    </row>
    <row r="401" spans="1:13" ht="17.100000000000001" customHeight="1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321720</v>
      </c>
      <c r="G401" s="19">
        <f t="shared" si="30"/>
        <v>0</v>
      </c>
      <c r="H401" s="19">
        <v>0</v>
      </c>
      <c r="I401" s="19">
        <v>0</v>
      </c>
      <c r="J401" s="21" t="s">
        <v>7</v>
      </c>
      <c r="K401" s="22">
        <f t="shared" ref="K401:K431" si="33">G401</f>
        <v>0</v>
      </c>
      <c r="L401" s="19">
        <f t="shared" si="31"/>
        <v>321720</v>
      </c>
      <c r="M401" s="19">
        <f t="shared" si="32"/>
        <v>0</v>
      </c>
    </row>
    <row r="402" spans="1:13" ht="17.100000000000001" customHeight="1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3500000</v>
      </c>
      <c r="G402" s="19">
        <f t="shared" si="30"/>
        <v>0</v>
      </c>
      <c r="H402" s="19">
        <v>0</v>
      </c>
      <c r="I402" s="19">
        <v>0</v>
      </c>
      <c r="J402" s="21" t="s">
        <v>7</v>
      </c>
      <c r="K402" s="22">
        <f t="shared" si="33"/>
        <v>0</v>
      </c>
      <c r="L402" s="19">
        <f t="shared" si="31"/>
        <v>3500000</v>
      </c>
      <c r="M402" s="19">
        <f t="shared" si="32"/>
        <v>0</v>
      </c>
    </row>
    <row r="403" spans="1:13" ht="17.100000000000001" customHeight="1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1790000</v>
      </c>
      <c r="G403" s="19">
        <f t="shared" si="30"/>
        <v>0</v>
      </c>
      <c r="H403" s="19">
        <v>0</v>
      </c>
      <c r="I403" s="19">
        <v>0</v>
      </c>
      <c r="J403" s="21" t="s">
        <v>7</v>
      </c>
      <c r="K403" s="22">
        <f t="shared" si="33"/>
        <v>0</v>
      </c>
      <c r="L403" s="19">
        <f t="shared" si="31"/>
        <v>1790000</v>
      </c>
      <c r="M403" s="19">
        <f t="shared" si="32"/>
        <v>0</v>
      </c>
    </row>
    <row r="404" spans="1:13" ht="17.100000000000001" customHeight="1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5355000</v>
      </c>
      <c r="G404" s="19">
        <f t="shared" si="30"/>
        <v>0</v>
      </c>
      <c r="H404" s="19">
        <v>0</v>
      </c>
      <c r="I404" s="19">
        <v>0</v>
      </c>
      <c r="J404" s="21" t="s">
        <v>7</v>
      </c>
      <c r="K404" s="22">
        <f t="shared" si="33"/>
        <v>0</v>
      </c>
      <c r="L404" s="19">
        <f t="shared" si="31"/>
        <v>5355000</v>
      </c>
      <c r="M404" s="19">
        <f t="shared" si="32"/>
        <v>0</v>
      </c>
    </row>
    <row r="405" spans="1:13" ht="17.100000000000001" customHeight="1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1530000</v>
      </c>
      <c r="G405" s="19">
        <f t="shared" si="30"/>
        <v>0</v>
      </c>
      <c r="H405" s="19">
        <v>0</v>
      </c>
      <c r="I405" s="19">
        <v>0</v>
      </c>
      <c r="J405" s="21" t="s">
        <v>7</v>
      </c>
      <c r="K405" s="22">
        <f t="shared" si="33"/>
        <v>0</v>
      </c>
      <c r="L405" s="19">
        <f t="shared" si="31"/>
        <v>1530000</v>
      </c>
      <c r="M405" s="19">
        <f t="shared" si="32"/>
        <v>0</v>
      </c>
    </row>
    <row r="406" spans="1:13" ht="17.100000000000001" customHeight="1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3060000</v>
      </c>
      <c r="G406" s="19">
        <f t="shared" si="30"/>
        <v>0</v>
      </c>
      <c r="H406" s="19">
        <v>0</v>
      </c>
      <c r="I406" s="19">
        <v>0</v>
      </c>
      <c r="J406" s="21" t="s">
        <v>7</v>
      </c>
      <c r="K406" s="22">
        <f t="shared" si="33"/>
        <v>0</v>
      </c>
      <c r="L406" s="19">
        <f t="shared" si="31"/>
        <v>3060000</v>
      </c>
      <c r="M406" s="19">
        <f t="shared" si="32"/>
        <v>0</v>
      </c>
    </row>
    <row r="407" spans="1:13" ht="17.100000000000001" customHeight="1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765000</v>
      </c>
      <c r="G407" s="19">
        <f t="shared" si="30"/>
        <v>0</v>
      </c>
      <c r="H407" s="19">
        <v>0</v>
      </c>
      <c r="I407" s="19">
        <v>0</v>
      </c>
      <c r="J407" s="21" t="s">
        <v>7</v>
      </c>
      <c r="K407" s="22">
        <f t="shared" si="33"/>
        <v>0</v>
      </c>
      <c r="L407" s="19">
        <f t="shared" si="31"/>
        <v>765000</v>
      </c>
      <c r="M407" s="19">
        <f t="shared" si="32"/>
        <v>0</v>
      </c>
    </row>
    <row r="408" spans="1:13" ht="17.100000000000001" customHeight="1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2295000</v>
      </c>
      <c r="G408" s="19">
        <f t="shared" si="30"/>
        <v>0</v>
      </c>
      <c r="H408" s="19">
        <v>0</v>
      </c>
      <c r="I408" s="19">
        <v>0</v>
      </c>
      <c r="J408" s="21" t="s">
        <v>7</v>
      </c>
      <c r="K408" s="22">
        <f t="shared" si="33"/>
        <v>0</v>
      </c>
      <c r="L408" s="19">
        <f t="shared" si="31"/>
        <v>2295000</v>
      </c>
      <c r="M408" s="19">
        <f t="shared" si="32"/>
        <v>0</v>
      </c>
    </row>
    <row r="409" spans="1:13" ht="17.100000000000001" customHeight="1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2295000</v>
      </c>
      <c r="G409" s="19">
        <f t="shared" si="30"/>
        <v>0</v>
      </c>
      <c r="H409" s="19">
        <v>0</v>
      </c>
      <c r="I409" s="19">
        <v>0</v>
      </c>
      <c r="J409" s="21" t="s">
        <v>7</v>
      </c>
      <c r="K409" s="22">
        <f t="shared" si="33"/>
        <v>0</v>
      </c>
      <c r="L409" s="19">
        <f t="shared" si="31"/>
        <v>2295000</v>
      </c>
      <c r="M409" s="19">
        <f t="shared" si="32"/>
        <v>0</v>
      </c>
    </row>
    <row r="410" spans="1:13" ht="17.100000000000001" customHeight="1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380000</v>
      </c>
      <c r="G410" s="19">
        <f t="shared" si="30"/>
        <v>0</v>
      </c>
      <c r="H410" s="19">
        <v>0</v>
      </c>
      <c r="I410" s="19">
        <v>0</v>
      </c>
      <c r="J410" s="21" t="s">
        <v>7</v>
      </c>
      <c r="K410" s="22">
        <f t="shared" si="33"/>
        <v>0</v>
      </c>
      <c r="L410" s="19">
        <f t="shared" si="31"/>
        <v>380000</v>
      </c>
      <c r="M410" s="19">
        <f t="shared" si="32"/>
        <v>0</v>
      </c>
    </row>
    <row r="411" spans="1:13" ht="17.100000000000001" customHeight="1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240000</v>
      </c>
      <c r="G411" s="19">
        <f t="shared" si="30"/>
        <v>0</v>
      </c>
      <c r="H411" s="19">
        <v>0</v>
      </c>
      <c r="I411" s="19">
        <v>0</v>
      </c>
      <c r="J411" s="21" t="s">
        <v>7</v>
      </c>
      <c r="K411" s="22">
        <f t="shared" si="33"/>
        <v>0</v>
      </c>
      <c r="L411" s="19">
        <f t="shared" si="31"/>
        <v>240000</v>
      </c>
      <c r="M411" s="19">
        <f t="shared" si="32"/>
        <v>0</v>
      </c>
    </row>
    <row r="412" spans="1:13" ht="17.100000000000001" customHeight="1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1404540</v>
      </c>
      <c r="G412" s="19">
        <f t="shared" si="30"/>
        <v>0</v>
      </c>
      <c r="H412" s="19">
        <v>0</v>
      </c>
      <c r="I412" s="19">
        <v>0</v>
      </c>
      <c r="J412" s="21" t="s">
        <v>7</v>
      </c>
      <c r="K412" s="22">
        <f t="shared" si="33"/>
        <v>0</v>
      </c>
      <c r="L412" s="19">
        <f t="shared" si="31"/>
        <v>1404540</v>
      </c>
      <c r="M412" s="19">
        <f t="shared" si="32"/>
        <v>0</v>
      </c>
    </row>
    <row r="413" spans="1:13" ht="17.100000000000001" customHeight="1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331920</v>
      </c>
      <c r="G413" s="19">
        <f t="shared" si="30"/>
        <v>0</v>
      </c>
      <c r="H413" s="19">
        <v>0</v>
      </c>
      <c r="I413" s="19">
        <v>0</v>
      </c>
      <c r="J413" s="21" t="s">
        <v>7</v>
      </c>
      <c r="K413" s="22">
        <f t="shared" si="33"/>
        <v>0</v>
      </c>
      <c r="L413" s="19">
        <f t="shared" si="31"/>
        <v>331920</v>
      </c>
      <c r="M413" s="19">
        <f t="shared" si="32"/>
        <v>0</v>
      </c>
    </row>
    <row r="414" spans="1:13" ht="17.100000000000001" customHeight="1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950000</v>
      </c>
      <c r="G414" s="19">
        <f t="shared" si="30"/>
        <v>0</v>
      </c>
      <c r="H414" s="19">
        <v>0</v>
      </c>
      <c r="I414" s="19">
        <v>0</v>
      </c>
      <c r="J414" s="21" t="s">
        <v>7</v>
      </c>
      <c r="K414" s="22">
        <f t="shared" si="33"/>
        <v>0</v>
      </c>
      <c r="L414" s="19">
        <f t="shared" si="31"/>
        <v>950000</v>
      </c>
      <c r="M414" s="19">
        <f t="shared" si="32"/>
        <v>0</v>
      </c>
    </row>
    <row r="415" spans="1:13" ht="17.100000000000001" customHeight="1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1320000</v>
      </c>
      <c r="G415" s="19">
        <f t="shared" si="30"/>
        <v>0</v>
      </c>
      <c r="H415" s="19">
        <v>0</v>
      </c>
      <c r="I415" s="19">
        <v>0</v>
      </c>
      <c r="J415" s="21" t="s">
        <v>7</v>
      </c>
      <c r="K415" s="22">
        <f t="shared" si="33"/>
        <v>0</v>
      </c>
      <c r="L415" s="19">
        <f t="shared" si="31"/>
        <v>1320000</v>
      </c>
      <c r="M415" s="19">
        <f t="shared" si="32"/>
        <v>0</v>
      </c>
    </row>
    <row r="416" spans="1:13" ht="17.100000000000001" customHeight="1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1500000</v>
      </c>
      <c r="G416" s="19">
        <f t="shared" si="30"/>
        <v>0</v>
      </c>
      <c r="H416" s="19">
        <v>0</v>
      </c>
      <c r="I416" s="19">
        <v>0</v>
      </c>
      <c r="J416" s="21" t="s">
        <v>7</v>
      </c>
      <c r="K416" s="22">
        <f t="shared" si="33"/>
        <v>0</v>
      </c>
      <c r="L416" s="19">
        <f t="shared" si="31"/>
        <v>1500000</v>
      </c>
      <c r="M416" s="19">
        <f t="shared" si="32"/>
        <v>0</v>
      </c>
    </row>
    <row r="417" spans="1:13" ht="17.100000000000001" customHeight="1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1150000</v>
      </c>
      <c r="G417" s="19">
        <f t="shared" si="30"/>
        <v>0</v>
      </c>
      <c r="H417" s="19">
        <v>0</v>
      </c>
      <c r="I417" s="19">
        <v>0</v>
      </c>
      <c r="J417" s="21" t="s">
        <v>7</v>
      </c>
      <c r="K417" s="22">
        <f t="shared" si="33"/>
        <v>0</v>
      </c>
      <c r="L417" s="19">
        <f t="shared" si="31"/>
        <v>1150000</v>
      </c>
      <c r="M417" s="19">
        <f t="shared" si="32"/>
        <v>0</v>
      </c>
    </row>
    <row r="418" spans="1:13" ht="17.100000000000001" customHeight="1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2835000</v>
      </c>
      <c r="G418" s="19">
        <f t="shared" si="30"/>
        <v>0</v>
      </c>
      <c r="H418" s="19">
        <v>0</v>
      </c>
      <c r="I418" s="19">
        <v>0</v>
      </c>
      <c r="J418" s="21" t="s">
        <v>7</v>
      </c>
      <c r="K418" s="22">
        <f t="shared" si="33"/>
        <v>0</v>
      </c>
      <c r="L418" s="19">
        <f t="shared" si="31"/>
        <v>2835000</v>
      </c>
      <c r="M418" s="19">
        <f t="shared" si="32"/>
        <v>0</v>
      </c>
    </row>
    <row r="419" spans="1:13" ht="17.100000000000001" customHeight="1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550000</v>
      </c>
      <c r="G419" s="19">
        <f t="shared" si="30"/>
        <v>0</v>
      </c>
      <c r="H419" s="19">
        <v>0</v>
      </c>
      <c r="I419" s="19">
        <v>0</v>
      </c>
      <c r="J419" s="21" t="s">
        <v>7</v>
      </c>
      <c r="K419" s="22">
        <f t="shared" si="33"/>
        <v>0</v>
      </c>
      <c r="L419" s="19">
        <f t="shared" si="31"/>
        <v>550000</v>
      </c>
      <c r="M419" s="19">
        <f t="shared" si="32"/>
        <v>0</v>
      </c>
    </row>
    <row r="420" spans="1:13" ht="17.100000000000001" customHeight="1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800000</v>
      </c>
      <c r="G420" s="19">
        <f t="shared" si="30"/>
        <v>0</v>
      </c>
      <c r="H420" s="19">
        <v>0</v>
      </c>
      <c r="I420" s="19">
        <v>0</v>
      </c>
      <c r="J420" s="21" t="s">
        <v>7</v>
      </c>
      <c r="K420" s="22">
        <f t="shared" si="33"/>
        <v>0</v>
      </c>
      <c r="L420" s="19">
        <f t="shared" si="31"/>
        <v>800000</v>
      </c>
      <c r="M420" s="19">
        <f t="shared" si="32"/>
        <v>0</v>
      </c>
    </row>
    <row r="421" spans="1:13" ht="17.100000000000001" customHeight="1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8991200</v>
      </c>
      <c r="G421" s="19">
        <f t="shared" si="30"/>
        <v>0</v>
      </c>
      <c r="H421" s="19">
        <v>0</v>
      </c>
      <c r="I421" s="19">
        <v>0</v>
      </c>
      <c r="J421" s="21" t="s">
        <v>7</v>
      </c>
      <c r="K421" s="22">
        <f t="shared" si="33"/>
        <v>0</v>
      </c>
      <c r="L421" s="19">
        <f t="shared" si="31"/>
        <v>8991200</v>
      </c>
      <c r="M421" s="19">
        <f t="shared" si="32"/>
        <v>0</v>
      </c>
    </row>
    <row r="422" spans="1:13" ht="17.100000000000001" customHeight="1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700000</v>
      </c>
      <c r="G422" s="19">
        <f t="shared" si="30"/>
        <v>0</v>
      </c>
      <c r="H422" s="19">
        <v>0</v>
      </c>
      <c r="I422" s="19">
        <v>0</v>
      </c>
      <c r="J422" s="21" t="s">
        <v>7</v>
      </c>
      <c r="K422" s="22">
        <f t="shared" si="33"/>
        <v>0</v>
      </c>
      <c r="L422" s="19">
        <f t="shared" si="31"/>
        <v>700000</v>
      </c>
      <c r="M422" s="19">
        <f t="shared" si="32"/>
        <v>0</v>
      </c>
    </row>
    <row r="423" spans="1:13" ht="17.100000000000001" customHeight="1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1750000</v>
      </c>
      <c r="G423" s="19">
        <f t="shared" si="30"/>
        <v>0</v>
      </c>
      <c r="H423" s="19">
        <v>0</v>
      </c>
      <c r="I423" s="19">
        <v>0</v>
      </c>
      <c r="J423" s="21" t="s">
        <v>7</v>
      </c>
      <c r="K423" s="22">
        <f t="shared" si="33"/>
        <v>0</v>
      </c>
      <c r="L423" s="19">
        <f t="shared" si="31"/>
        <v>1750000</v>
      </c>
      <c r="M423" s="19">
        <f t="shared" si="32"/>
        <v>0</v>
      </c>
    </row>
    <row r="424" spans="1:13" ht="17.100000000000001" customHeight="1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38211840</v>
      </c>
      <c r="G424" s="19">
        <f t="shared" si="30"/>
        <v>0</v>
      </c>
      <c r="H424" s="19">
        <v>0</v>
      </c>
      <c r="I424" s="19">
        <v>0</v>
      </c>
      <c r="J424" s="21" t="s">
        <v>7</v>
      </c>
      <c r="K424" s="22">
        <f t="shared" si="33"/>
        <v>0</v>
      </c>
      <c r="L424" s="19">
        <f t="shared" si="31"/>
        <v>38211840</v>
      </c>
      <c r="M424" s="19">
        <f t="shared" si="32"/>
        <v>0</v>
      </c>
    </row>
    <row r="425" spans="1:13" ht="17.100000000000001" customHeight="1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11941200</v>
      </c>
      <c r="G425" s="19">
        <f t="shared" si="30"/>
        <v>0</v>
      </c>
      <c r="H425" s="19">
        <v>0</v>
      </c>
      <c r="I425" s="19">
        <v>0</v>
      </c>
      <c r="J425" s="21" t="s">
        <v>7</v>
      </c>
      <c r="K425" s="22">
        <f t="shared" si="33"/>
        <v>0</v>
      </c>
      <c r="L425" s="19">
        <f t="shared" si="31"/>
        <v>11941200</v>
      </c>
      <c r="M425" s="19">
        <f t="shared" si="32"/>
        <v>0</v>
      </c>
    </row>
    <row r="426" spans="1:13" ht="17.100000000000001" customHeight="1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2388240</v>
      </c>
      <c r="G426" s="19">
        <f t="shared" si="30"/>
        <v>0</v>
      </c>
      <c r="H426" s="19">
        <v>0</v>
      </c>
      <c r="I426" s="19">
        <v>0</v>
      </c>
      <c r="J426" s="21" t="s">
        <v>7</v>
      </c>
      <c r="K426" s="22">
        <f t="shared" si="33"/>
        <v>0</v>
      </c>
      <c r="L426" s="19">
        <f t="shared" si="31"/>
        <v>2388240</v>
      </c>
      <c r="M426" s="19">
        <f t="shared" si="32"/>
        <v>0</v>
      </c>
    </row>
    <row r="427" spans="1:13" ht="17.100000000000001" customHeight="1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4300000</v>
      </c>
      <c r="G427" s="19">
        <f t="shared" si="30"/>
        <v>0</v>
      </c>
      <c r="H427" s="19">
        <v>0</v>
      </c>
      <c r="I427" s="19">
        <v>0</v>
      </c>
      <c r="J427" s="21" t="s">
        <v>7</v>
      </c>
      <c r="K427" s="22">
        <f t="shared" si="33"/>
        <v>0</v>
      </c>
      <c r="L427" s="19">
        <f t="shared" si="31"/>
        <v>4300000</v>
      </c>
      <c r="M427" s="19">
        <f t="shared" si="32"/>
        <v>0</v>
      </c>
    </row>
    <row r="428" spans="1:13" ht="17.100000000000001" customHeight="1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16711100</v>
      </c>
      <c r="G428" s="19">
        <f t="shared" si="30"/>
        <v>0</v>
      </c>
      <c r="H428" s="19">
        <v>0</v>
      </c>
      <c r="I428" s="19">
        <v>0</v>
      </c>
      <c r="J428" s="21" t="s">
        <v>7</v>
      </c>
      <c r="K428" s="22">
        <f t="shared" si="33"/>
        <v>0</v>
      </c>
      <c r="L428" s="19">
        <f t="shared" si="31"/>
        <v>16711100</v>
      </c>
      <c r="M428" s="19">
        <f t="shared" si="32"/>
        <v>0</v>
      </c>
    </row>
    <row r="429" spans="1:13" ht="17.100000000000001" customHeight="1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16711100</v>
      </c>
      <c r="G429" s="19">
        <f t="shared" si="30"/>
        <v>0</v>
      </c>
      <c r="H429" s="19">
        <v>0</v>
      </c>
      <c r="I429" s="19">
        <v>0</v>
      </c>
      <c r="J429" s="21" t="s">
        <v>7</v>
      </c>
      <c r="K429" s="22">
        <f t="shared" si="33"/>
        <v>0</v>
      </c>
      <c r="L429" s="19">
        <f t="shared" si="31"/>
        <v>16711100</v>
      </c>
      <c r="M429" s="19">
        <f t="shared" si="32"/>
        <v>0</v>
      </c>
    </row>
    <row r="430" spans="1:13" ht="17.100000000000001" customHeight="1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3762000</v>
      </c>
      <c r="G430" s="19">
        <f t="shared" si="30"/>
        <v>0</v>
      </c>
      <c r="H430" s="19">
        <v>0</v>
      </c>
      <c r="I430" s="19">
        <v>0</v>
      </c>
      <c r="J430" s="21" t="s">
        <v>7</v>
      </c>
      <c r="K430" s="22">
        <f t="shared" si="33"/>
        <v>0</v>
      </c>
      <c r="L430" s="19">
        <f t="shared" si="31"/>
        <v>3762000</v>
      </c>
      <c r="M430" s="19">
        <f t="shared" si="32"/>
        <v>0</v>
      </c>
    </row>
    <row r="431" spans="1:13" ht="17.100000000000001" customHeight="1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3347300</v>
      </c>
      <c r="G431" s="19">
        <f t="shared" si="30"/>
        <v>0</v>
      </c>
      <c r="H431" s="19">
        <v>0</v>
      </c>
      <c r="I431" s="19">
        <v>0</v>
      </c>
      <c r="J431" s="21" t="s">
        <v>7</v>
      </c>
      <c r="K431" s="22">
        <f t="shared" si="33"/>
        <v>0</v>
      </c>
      <c r="L431" s="19">
        <f t="shared" si="31"/>
        <v>3347300</v>
      </c>
      <c r="M431" s="19">
        <f t="shared" si="32"/>
        <v>0</v>
      </c>
    </row>
    <row r="432" spans="1:13" ht="17.100000000000001" customHeight="1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921624</v>
      </c>
      <c r="G432" s="19">
        <f t="shared" si="30"/>
        <v>48376</v>
      </c>
      <c r="H432" s="19">
        <v>0</v>
      </c>
      <c r="I432" s="19">
        <v>0</v>
      </c>
      <c r="J432" s="21" t="s">
        <v>7</v>
      </c>
      <c r="K432" s="22">
        <f>G432</f>
        <v>48376</v>
      </c>
      <c r="L432" s="19">
        <f t="shared" si="31"/>
        <v>970000</v>
      </c>
      <c r="M432" s="19">
        <f t="shared" si="32"/>
        <v>0</v>
      </c>
    </row>
    <row r="433" spans="1:13" ht="17.100000000000001" customHeight="1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1235166</v>
      </c>
      <c r="G433" s="19">
        <f t="shared" si="30"/>
        <v>64834</v>
      </c>
      <c r="H433" s="19">
        <v>0</v>
      </c>
      <c r="I433" s="19">
        <v>0</v>
      </c>
      <c r="J433" s="21" t="s">
        <v>7</v>
      </c>
      <c r="K433" s="22">
        <f t="shared" ref="K433:K457" si="34">G433</f>
        <v>64834</v>
      </c>
      <c r="L433" s="19">
        <f t="shared" si="31"/>
        <v>1300000</v>
      </c>
      <c r="M433" s="19">
        <f t="shared" si="32"/>
        <v>0</v>
      </c>
    </row>
    <row r="434" spans="1:13" ht="17.100000000000001" customHeight="1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4308210</v>
      </c>
      <c r="G434" s="19">
        <f t="shared" si="30"/>
        <v>226140</v>
      </c>
      <c r="H434" s="19">
        <v>0</v>
      </c>
      <c r="I434" s="19">
        <v>0</v>
      </c>
      <c r="J434" s="21" t="s">
        <v>7</v>
      </c>
      <c r="K434" s="22">
        <f t="shared" si="34"/>
        <v>226140</v>
      </c>
      <c r="L434" s="19">
        <f t="shared" si="31"/>
        <v>4534350</v>
      </c>
      <c r="M434" s="19">
        <f t="shared" si="32"/>
        <v>0</v>
      </c>
    </row>
    <row r="435" spans="1:13" ht="17.100000000000001" customHeight="1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2194795</v>
      </c>
      <c r="G435" s="19">
        <f t="shared" si="30"/>
        <v>115205</v>
      </c>
      <c r="H435" s="19">
        <v>0</v>
      </c>
      <c r="I435" s="19">
        <v>0</v>
      </c>
      <c r="J435" s="21" t="s">
        <v>7</v>
      </c>
      <c r="K435" s="22">
        <f t="shared" si="34"/>
        <v>115205</v>
      </c>
      <c r="L435" s="19">
        <f t="shared" si="31"/>
        <v>2310000</v>
      </c>
      <c r="M435" s="19">
        <f t="shared" si="32"/>
        <v>0</v>
      </c>
    </row>
    <row r="436" spans="1:13" ht="17.100000000000001" customHeight="1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757251</v>
      </c>
      <c r="G436" s="19">
        <f t="shared" si="30"/>
        <v>39749</v>
      </c>
      <c r="H436" s="19">
        <v>0</v>
      </c>
      <c r="I436" s="19">
        <v>0</v>
      </c>
      <c r="J436" s="21" t="s">
        <v>7</v>
      </c>
      <c r="K436" s="22">
        <f t="shared" si="34"/>
        <v>39749</v>
      </c>
      <c r="L436" s="19">
        <f t="shared" si="31"/>
        <v>797000</v>
      </c>
      <c r="M436" s="19">
        <f t="shared" si="32"/>
        <v>0</v>
      </c>
    </row>
    <row r="437" spans="1:13" ht="17.100000000000001" customHeight="1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1073644</v>
      </c>
      <c r="G437" s="19">
        <f t="shared" si="30"/>
        <v>56356</v>
      </c>
      <c r="H437" s="19">
        <v>0</v>
      </c>
      <c r="I437" s="19">
        <v>0</v>
      </c>
      <c r="J437" s="21" t="s">
        <v>7</v>
      </c>
      <c r="K437" s="22">
        <f t="shared" si="34"/>
        <v>56356</v>
      </c>
      <c r="L437" s="19">
        <f t="shared" si="31"/>
        <v>1130000</v>
      </c>
      <c r="M437" s="19">
        <f t="shared" si="32"/>
        <v>0</v>
      </c>
    </row>
    <row r="438" spans="1:13" ht="17.100000000000001" customHeight="1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617583</v>
      </c>
      <c r="G438" s="19">
        <f t="shared" si="30"/>
        <v>32417</v>
      </c>
      <c r="H438" s="19">
        <v>0</v>
      </c>
      <c r="I438" s="19">
        <v>0</v>
      </c>
      <c r="J438" s="21" t="s">
        <v>7</v>
      </c>
      <c r="K438" s="22">
        <f t="shared" si="34"/>
        <v>32417</v>
      </c>
      <c r="L438" s="19">
        <f t="shared" si="31"/>
        <v>650000</v>
      </c>
      <c r="M438" s="19">
        <f t="shared" si="32"/>
        <v>0</v>
      </c>
    </row>
    <row r="439" spans="1:13" ht="17.100000000000001" customHeight="1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1739113</v>
      </c>
      <c r="G439" s="19">
        <f t="shared" si="30"/>
        <v>91287</v>
      </c>
      <c r="H439" s="19">
        <v>0</v>
      </c>
      <c r="I439" s="19">
        <v>0</v>
      </c>
      <c r="J439" s="21" t="s">
        <v>7</v>
      </c>
      <c r="K439" s="22">
        <f t="shared" si="34"/>
        <v>91287</v>
      </c>
      <c r="L439" s="19">
        <f t="shared" si="31"/>
        <v>1830400</v>
      </c>
      <c r="M439" s="19">
        <f t="shared" si="32"/>
        <v>0</v>
      </c>
    </row>
    <row r="440" spans="1:13" ht="17.100000000000001" customHeight="1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6318347</v>
      </c>
      <c r="G440" s="19">
        <f t="shared" si="30"/>
        <v>331653</v>
      </c>
      <c r="H440" s="19">
        <v>0</v>
      </c>
      <c r="I440" s="19">
        <v>0</v>
      </c>
      <c r="J440" s="21" t="s">
        <v>7</v>
      </c>
      <c r="K440" s="22">
        <f t="shared" si="34"/>
        <v>331653</v>
      </c>
      <c r="L440" s="19">
        <f t="shared" si="31"/>
        <v>6650000</v>
      </c>
      <c r="M440" s="19">
        <f t="shared" si="32"/>
        <v>0</v>
      </c>
    </row>
    <row r="441" spans="1:13" ht="17.100000000000001" customHeight="1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1066043</v>
      </c>
      <c r="G441" s="19">
        <f t="shared" si="30"/>
        <v>55957</v>
      </c>
      <c r="H441" s="19">
        <v>0</v>
      </c>
      <c r="I441" s="19">
        <v>0</v>
      </c>
      <c r="J441" s="21" t="s">
        <v>7</v>
      </c>
      <c r="K441" s="22">
        <f t="shared" si="34"/>
        <v>55957</v>
      </c>
      <c r="L441" s="19">
        <f t="shared" si="31"/>
        <v>1122000</v>
      </c>
      <c r="M441" s="19">
        <f t="shared" si="32"/>
        <v>0</v>
      </c>
    </row>
    <row r="442" spans="1:13" ht="17.100000000000001" customHeight="1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513069</v>
      </c>
      <c r="G442" s="19">
        <f t="shared" si="30"/>
        <v>26931</v>
      </c>
      <c r="H442" s="19">
        <v>0</v>
      </c>
      <c r="I442" s="19">
        <v>0</v>
      </c>
      <c r="J442" s="21" t="s">
        <v>7</v>
      </c>
      <c r="K442" s="22">
        <f t="shared" si="34"/>
        <v>26931</v>
      </c>
      <c r="L442" s="19">
        <f t="shared" si="31"/>
        <v>540000</v>
      </c>
      <c r="M442" s="19">
        <f t="shared" si="32"/>
        <v>0</v>
      </c>
    </row>
    <row r="443" spans="1:13" ht="17.100000000000001" customHeight="1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6318347</v>
      </c>
      <c r="G443" s="19">
        <f t="shared" si="30"/>
        <v>331653</v>
      </c>
      <c r="H443" s="19">
        <v>0</v>
      </c>
      <c r="I443" s="19">
        <v>0</v>
      </c>
      <c r="J443" s="21" t="s">
        <v>7</v>
      </c>
      <c r="K443" s="22">
        <f t="shared" si="34"/>
        <v>331653</v>
      </c>
      <c r="L443" s="19">
        <f t="shared" si="31"/>
        <v>6650000</v>
      </c>
      <c r="M443" s="19">
        <f t="shared" si="32"/>
        <v>0</v>
      </c>
    </row>
    <row r="444" spans="1:13" ht="17.100000000000001" customHeight="1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228031</v>
      </c>
      <c r="G444" s="19">
        <f t="shared" si="30"/>
        <v>11969</v>
      </c>
      <c r="H444" s="19">
        <v>0</v>
      </c>
      <c r="I444" s="19">
        <v>0</v>
      </c>
      <c r="J444" s="21" t="s">
        <v>7</v>
      </c>
      <c r="K444" s="22">
        <f t="shared" si="34"/>
        <v>11969</v>
      </c>
      <c r="L444" s="19">
        <f t="shared" si="31"/>
        <v>240000</v>
      </c>
      <c r="M444" s="19">
        <f t="shared" si="32"/>
        <v>0</v>
      </c>
    </row>
    <row r="445" spans="1:13" ht="17.100000000000001" customHeight="1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6318347</v>
      </c>
      <c r="G445" s="19">
        <f t="shared" si="30"/>
        <v>331653</v>
      </c>
      <c r="H445" s="19">
        <v>0</v>
      </c>
      <c r="I445" s="19">
        <v>0</v>
      </c>
      <c r="J445" s="21" t="s">
        <v>7</v>
      </c>
      <c r="K445" s="22">
        <f t="shared" si="34"/>
        <v>331653</v>
      </c>
      <c r="L445" s="19">
        <f t="shared" si="31"/>
        <v>6650000</v>
      </c>
      <c r="M445" s="19">
        <f t="shared" si="32"/>
        <v>0</v>
      </c>
    </row>
    <row r="446" spans="1:13" ht="17.100000000000001" customHeight="1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18855741</v>
      </c>
      <c r="G446" s="19">
        <f t="shared" si="30"/>
        <v>974259</v>
      </c>
      <c r="H446" s="19">
        <v>0</v>
      </c>
      <c r="I446" s="19">
        <v>0</v>
      </c>
      <c r="J446" s="21" t="s">
        <v>7</v>
      </c>
      <c r="K446" s="22">
        <f t="shared" si="34"/>
        <v>974259</v>
      </c>
      <c r="L446" s="19">
        <f t="shared" si="31"/>
        <v>19830000</v>
      </c>
      <c r="M446" s="19">
        <f t="shared" si="32"/>
        <v>0</v>
      </c>
    </row>
    <row r="447" spans="1:13" ht="17.100000000000001" customHeight="1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15739184</v>
      </c>
      <c r="G447" s="19">
        <f t="shared" si="30"/>
        <v>826156</v>
      </c>
      <c r="H447" s="19">
        <v>0</v>
      </c>
      <c r="I447" s="19">
        <v>0</v>
      </c>
      <c r="J447" s="21" t="s">
        <v>7</v>
      </c>
      <c r="K447" s="22">
        <f t="shared" si="34"/>
        <v>826156</v>
      </c>
      <c r="L447" s="19">
        <f t="shared" si="31"/>
        <v>16565340</v>
      </c>
      <c r="M447" s="19">
        <f t="shared" si="32"/>
        <v>0</v>
      </c>
    </row>
    <row r="448" spans="1:13" ht="17.100000000000001" customHeight="1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1253275</v>
      </c>
      <c r="G448" s="19">
        <f t="shared" si="30"/>
        <v>65785</v>
      </c>
      <c r="H448" s="19">
        <v>0</v>
      </c>
      <c r="I448" s="19">
        <v>0</v>
      </c>
      <c r="J448" s="21" t="s">
        <v>7</v>
      </c>
      <c r="K448" s="22">
        <f t="shared" si="34"/>
        <v>65785</v>
      </c>
      <c r="L448" s="19">
        <f t="shared" si="31"/>
        <v>1319060</v>
      </c>
      <c r="M448" s="19">
        <f t="shared" si="32"/>
        <v>0</v>
      </c>
    </row>
    <row r="449" spans="1:15" ht="17.100000000000001" customHeight="1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1268033</v>
      </c>
      <c r="G449" s="19">
        <f t="shared" si="30"/>
        <v>95967</v>
      </c>
      <c r="H449" s="19">
        <v>0</v>
      </c>
      <c r="I449" s="19">
        <v>0</v>
      </c>
      <c r="J449" s="21" t="s">
        <v>7</v>
      </c>
      <c r="K449" s="22">
        <f t="shared" si="34"/>
        <v>95967</v>
      </c>
      <c r="L449" s="19">
        <f t="shared" si="31"/>
        <v>1364000</v>
      </c>
      <c r="M449" s="19">
        <f t="shared" si="32"/>
        <v>0</v>
      </c>
    </row>
    <row r="450" spans="1:15" ht="17.100000000000001" customHeight="1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204521</v>
      </c>
      <c r="G450" s="19">
        <f t="shared" si="30"/>
        <v>15479</v>
      </c>
      <c r="H450" s="19">
        <v>0</v>
      </c>
      <c r="I450" s="19">
        <v>0</v>
      </c>
      <c r="J450" s="21" t="s">
        <v>7</v>
      </c>
      <c r="K450" s="22">
        <f t="shared" si="34"/>
        <v>15479</v>
      </c>
      <c r="L450" s="19">
        <f t="shared" si="31"/>
        <v>220000</v>
      </c>
      <c r="M450" s="19">
        <f t="shared" si="32"/>
        <v>0</v>
      </c>
    </row>
    <row r="451" spans="1:15" ht="17.100000000000001" customHeight="1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613564</v>
      </c>
      <c r="G451" s="19">
        <f t="shared" si="30"/>
        <v>46436</v>
      </c>
      <c r="H451" s="19">
        <v>0</v>
      </c>
      <c r="I451" s="19">
        <v>0</v>
      </c>
      <c r="J451" s="21" t="s">
        <v>7</v>
      </c>
      <c r="K451" s="22">
        <f t="shared" si="34"/>
        <v>46436</v>
      </c>
      <c r="L451" s="19">
        <f t="shared" si="31"/>
        <v>660000</v>
      </c>
      <c r="M451" s="19">
        <f t="shared" si="32"/>
        <v>0</v>
      </c>
    </row>
    <row r="452" spans="1:15" ht="17.100000000000001" customHeight="1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613564</v>
      </c>
      <c r="G452" s="19">
        <f t="shared" si="30"/>
        <v>46436</v>
      </c>
      <c r="H452" s="19">
        <v>0</v>
      </c>
      <c r="I452" s="19">
        <v>0</v>
      </c>
      <c r="J452" s="21" t="s">
        <v>7</v>
      </c>
      <c r="K452" s="22">
        <f t="shared" si="34"/>
        <v>46436</v>
      </c>
      <c r="L452" s="19">
        <f t="shared" si="31"/>
        <v>660000</v>
      </c>
      <c r="M452" s="19">
        <f t="shared" si="32"/>
        <v>0</v>
      </c>
    </row>
    <row r="453" spans="1:15" ht="17.100000000000001" customHeight="1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1533910</v>
      </c>
      <c r="G453" s="19">
        <f t="shared" si="30"/>
        <v>116090</v>
      </c>
      <c r="H453" s="19">
        <v>0</v>
      </c>
      <c r="I453" s="19">
        <v>0</v>
      </c>
      <c r="J453" s="21" t="s">
        <v>7</v>
      </c>
      <c r="K453" s="22">
        <f t="shared" si="34"/>
        <v>116090</v>
      </c>
      <c r="L453" s="19">
        <f t="shared" si="31"/>
        <v>1650000</v>
      </c>
      <c r="M453" s="19">
        <f t="shared" si="32"/>
        <v>0</v>
      </c>
    </row>
    <row r="454" spans="1:15" ht="17.100000000000001" customHeight="1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91012</v>
      </c>
      <c r="G454" s="19">
        <f t="shared" si="30"/>
        <v>6888</v>
      </c>
      <c r="H454" s="19">
        <v>0</v>
      </c>
      <c r="I454" s="19">
        <v>0</v>
      </c>
      <c r="J454" s="21" t="s">
        <v>7</v>
      </c>
      <c r="K454" s="22">
        <f t="shared" si="34"/>
        <v>6888</v>
      </c>
      <c r="L454" s="19">
        <f t="shared" si="31"/>
        <v>97900</v>
      </c>
      <c r="M454" s="19">
        <f t="shared" si="32"/>
        <v>0</v>
      </c>
    </row>
    <row r="455" spans="1:15" ht="17.100000000000001" customHeight="1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157295</v>
      </c>
      <c r="G455" s="19">
        <f t="shared" si="30"/>
        <v>11905</v>
      </c>
      <c r="H455" s="19">
        <v>0</v>
      </c>
      <c r="I455" s="19">
        <v>0</v>
      </c>
      <c r="J455" s="21" t="s">
        <v>7</v>
      </c>
      <c r="K455" s="22">
        <f t="shared" si="34"/>
        <v>11905</v>
      </c>
      <c r="L455" s="19">
        <f t="shared" si="31"/>
        <v>169200</v>
      </c>
      <c r="M455" s="19">
        <f t="shared" si="32"/>
        <v>0</v>
      </c>
    </row>
    <row r="456" spans="1:15" ht="17.100000000000001" customHeight="1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291443</v>
      </c>
      <c r="G456" s="19">
        <f t="shared" si="30"/>
        <v>22057</v>
      </c>
      <c r="H456" s="19">
        <v>0</v>
      </c>
      <c r="I456" s="19">
        <v>0</v>
      </c>
      <c r="J456" s="21" t="s">
        <v>7</v>
      </c>
      <c r="K456" s="22">
        <f t="shared" si="34"/>
        <v>22057</v>
      </c>
      <c r="L456" s="19">
        <f t="shared" si="31"/>
        <v>313500</v>
      </c>
      <c r="M456" s="19">
        <f t="shared" si="32"/>
        <v>0</v>
      </c>
    </row>
    <row r="457" spans="1:15" ht="17.100000000000001" customHeight="1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52153</v>
      </c>
      <c r="G457" s="19">
        <f t="shared" si="30"/>
        <v>3947</v>
      </c>
      <c r="H457" s="19">
        <v>0</v>
      </c>
      <c r="I457" s="19">
        <v>0</v>
      </c>
      <c r="J457" s="21" t="s">
        <v>7</v>
      </c>
      <c r="K457" s="22">
        <f t="shared" si="34"/>
        <v>3947</v>
      </c>
      <c r="L457" s="19">
        <f t="shared" si="31"/>
        <v>56100</v>
      </c>
      <c r="M457" s="19">
        <f t="shared" si="32"/>
        <v>0</v>
      </c>
    </row>
    <row r="458" spans="1:15" ht="17.100000000000001" customHeight="1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1620119</v>
      </c>
      <c r="G458" s="19">
        <f t="shared" si="30"/>
        <v>161881</v>
      </c>
      <c r="H458" s="19">
        <v>0</v>
      </c>
      <c r="I458" s="19">
        <v>0</v>
      </c>
      <c r="J458" s="21" t="s">
        <v>7</v>
      </c>
      <c r="K458" s="22">
        <f t="shared" ref="K458:K495" si="35">ROUND((G458)*0.451,0)</f>
        <v>73008</v>
      </c>
      <c r="L458" s="19">
        <f t="shared" si="31"/>
        <v>1693127</v>
      </c>
      <c r="M458" s="19">
        <f t="shared" si="32"/>
        <v>88873</v>
      </c>
      <c r="N458" s="3"/>
      <c r="O458" s="7"/>
    </row>
    <row r="459" spans="1:15" ht="17.100000000000001" customHeight="1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802595</v>
      </c>
      <c r="G459" s="19">
        <f t="shared" ref="G459:G522" si="36">E459-F459</f>
        <v>86275</v>
      </c>
      <c r="H459" s="19">
        <v>0</v>
      </c>
      <c r="I459" s="19">
        <v>0</v>
      </c>
      <c r="J459" s="21" t="s">
        <v>7</v>
      </c>
      <c r="K459" s="22">
        <f t="shared" si="35"/>
        <v>38910</v>
      </c>
      <c r="L459" s="19">
        <f t="shared" ref="L459:L522" si="37">F459+K459</f>
        <v>841505</v>
      </c>
      <c r="M459" s="19">
        <f t="shared" ref="M459:M522" si="38">E459-L459</f>
        <v>47365</v>
      </c>
      <c r="N459" s="3"/>
      <c r="O459" s="7"/>
    </row>
    <row r="460" spans="1:15" ht="17.100000000000001" customHeight="1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9894401</v>
      </c>
      <c r="G460" s="19">
        <f t="shared" si="36"/>
        <v>1063599</v>
      </c>
      <c r="H460" s="19">
        <v>0</v>
      </c>
      <c r="I460" s="19">
        <v>0</v>
      </c>
      <c r="J460" s="21" t="s">
        <v>7</v>
      </c>
      <c r="K460" s="22">
        <f t="shared" si="35"/>
        <v>479683</v>
      </c>
      <c r="L460" s="19">
        <f t="shared" si="37"/>
        <v>10374084</v>
      </c>
      <c r="M460" s="19">
        <f t="shared" si="38"/>
        <v>583916</v>
      </c>
      <c r="N460" s="3"/>
      <c r="O460" s="7"/>
    </row>
    <row r="461" spans="1:15" ht="17.100000000000001" customHeight="1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11769804</v>
      </c>
      <c r="G461" s="19">
        <f t="shared" si="36"/>
        <v>1265196</v>
      </c>
      <c r="H461" s="19">
        <v>0</v>
      </c>
      <c r="I461" s="19">
        <v>0</v>
      </c>
      <c r="J461" s="21" t="s">
        <v>7</v>
      </c>
      <c r="K461" s="22">
        <f t="shared" si="35"/>
        <v>570603</v>
      </c>
      <c r="L461" s="19">
        <f t="shared" si="37"/>
        <v>12340407</v>
      </c>
      <c r="M461" s="19">
        <f t="shared" si="38"/>
        <v>694593</v>
      </c>
      <c r="N461" s="3"/>
      <c r="O461" s="7"/>
    </row>
    <row r="462" spans="1:15" ht="17.100000000000001" customHeight="1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8415233</v>
      </c>
      <c r="G462" s="19">
        <f t="shared" si="36"/>
        <v>1034767</v>
      </c>
      <c r="H462" s="19">
        <v>0</v>
      </c>
      <c r="I462" s="19">
        <v>0</v>
      </c>
      <c r="J462" s="21" t="s">
        <v>7</v>
      </c>
      <c r="K462" s="22">
        <f t="shared" si="35"/>
        <v>466680</v>
      </c>
      <c r="L462" s="19">
        <f t="shared" si="37"/>
        <v>8881913</v>
      </c>
      <c r="M462" s="19">
        <f t="shared" si="38"/>
        <v>568087</v>
      </c>
      <c r="N462" s="3"/>
      <c r="O462" s="7"/>
    </row>
    <row r="463" spans="1:15" ht="17.100000000000001" customHeight="1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30020616</v>
      </c>
      <c r="G463" s="19">
        <f t="shared" si="36"/>
        <v>3691444</v>
      </c>
      <c r="H463" s="19">
        <v>0</v>
      </c>
      <c r="I463" s="19">
        <v>0</v>
      </c>
      <c r="J463" s="21" t="s">
        <v>7</v>
      </c>
      <c r="K463" s="22">
        <f t="shared" si="35"/>
        <v>1664841</v>
      </c>
      <c r="L463" s="19">
        <f t="shared" si="37"/>
        <v>31685457</v>
      </c>
      <c r="M463" s="19">
        <f t="shared" si="38"/>
        <v>2026603</v>
      </c>
      <c r="N463" s="3"/>
      <c r="O463" s="7"/>
    </row>
    <row r="464" spans="1:15" ht="17.100000000000001" customHeight="1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527195</v>
      </c>
      <c r="G464" s="19">
        <f t="shared" si="36"/>
        <v>64825</v>
      </c>
      <c r="H464" s="19">
        <v>0</v>
      </c>
      <c r="I464" s="19">
        <v>0</v>
      </c>
      <c r="J464" s="21" t="s">
        <v>7</v>
      </c>
      <c r="K464" s="22">
        <f t="shared" si="35"/>
        <v>29236</v>
      </c>
      <c r="L464" s="19">
        <f t="shared" si="37"/>
        <v>556431</v>
      </c>
      <c r="M464" s="19">
        <f t="shared" si="38"/>
        <v>35589</v>
      </c>
      <c r="N464" s="3"/>
      <c r="O464" s="7"/>
    </row>
    <row r="465" spans="1:15" ht="17.100000000000001" customHeight="1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8415233</v>
      </c>
      <c r="G465" s="19">
        <f t="shared" si="36"/>
        <v>1034767</v>
      </c>
      <c r="H465" s="19">
        <v>0</v>
      </c>
      <c r="I465" s="19">
        <v>0</v>
      </c>
      <c r="J465" s="21" t="s">
        <v>7</v>
      </c>
      <c r="K465" s="22">
        <f t="shared" si="35"/>
        <v>466680</v>
      </c>
      <c r="L465" s="19">
        <f t="shared" si="37"/>
        <v>8881913</v>
      </c>
      <c r="M465" s="19">
        <f t="shared" si="38"/>
        <v>568087</v>
      </c>
      <c r="N465" s="3"/>
      <c r="O465" s="7"/>
    </row>
    <row r="466" spans="1:15" ht="17.100000000000001" customHeight="1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8842673</v>
      </c>
      <c r="G466" s="19">
        <f t="shared" si="36"/>
        <v>1087327</v>
      </c>
      <c r="H466" s="19">
        <v>0</v>
      </c>
      <c r="I466" s="19">
        <v>0</v>
      </c>
      <c r="J466" s="21" t="s">
        <v>7</v>
      </c>
      <c r="K466" s="22">
        <f t="shared" si="35"/>
        <v>490384</v>
      </c>
      <c r="L466" s="19">
        <f t="shared" si="37"/>
        <v>9333057</v>
      </c>
      <c r="M466" s="19">
        <f t="shared" si="38"/>
        <v>596943</v>
      </c>
      <c r="N466" s="3"/>
      <c r="O466" s="7"/>
    </row>
    <row r="467" spans="1:15" ht="17.100000000000001" customHeight="1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8544328</v>
      </c>
      <c r="G467" s="19">
        <f t="shared" si="36"/>
        <v>1050642</v>
      </c>
      <c r="H467" s="19">
        <v>0</v>
      </c>
      <c r="I467" s="19">
        <v>0</v>
      </c>
      <c r="J467" s="21" t="s">
        <v>7</v>
      </c>
      <c r="K467" s="22">
        <f t="shared" si="35"/>
        <v>473840</v>
      </c>
      <c r="L467" s="19">
        <f t="shared" si="37"/>
        <v>9018168</v>
      </c>
      <c r="M467" s="19">
        <f t="shared" si="38"/>
        <v>576802</v>
      </c>
      <c r="N467" s="3"/>
      <c r="O467" s="7"/>
    </row>
    <row r="468" spans="1:15" ht="17.100000000000001" customHeight="1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8415233</v>
      </c>
      <c r="G468" s="19">
        <f t="shared" si="36"/>
        <v>1034767</v>
      </c>
      <c r="H468" s="19">
        <v>0</v>
      </c>
      <c r="I468" s="19">
        <v>0</v>
      </c>
      <c r="J468" s="21" t="s">
        <v>7</v>
      </c>
      <c r="K468" s="22">
        <f t="shared" si="35"/>
        <v>466680</v>
      </c>
      <c r="L468" s="19">
        <f t="shared" si="37"/>
        <v>8881913</v>
      </c>
      <c r="M468" s="19">
        <f t="shared" si="38"/>
        <v>568087</v>
      </c>
      <c r="N468" s="3"/>
      <c r="O468" s="7"/>
    </row>
    <row r="469" spans="1:15" ht="17.100000000000001" customHeight="1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3515697</v>
      </c>
      <c r="G469" s="19">
        <f t="shared" si="36"/>
        <v>432303</v>
      </c>
      <c r="H469" s="19">
        <v>0</v>
      </c>
      <c r="I469" s="19">
        <v>0</v>
      </c>
      <c r="J469" s="21" t="s">
        <v>7</v>
      </c>
      <c r="K469" s="22">
        <f t="shared" si="35"/>
        <v>194969</v>
      </c>
      <c r="L469" s="19">
        <f t="shared" si="37"/>
        <v>3710666</v>
      </c>
      <c r="M469" s="19">
        <f t="shared" si="38"/>
        <v>237334</v>
      </c>
      <c r="N469" s="3"/>
      <c r="O469" s="7"/>
    </row>
    <row r="470" spans="1:15" ht="17.100000000000001" customHeight="1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1656331</v>
      </c>
      <c r="G470" s="19">
        <f t="shared" si="36"/>
        <v>203669</v>
      </c>
      <c r="H470" s="19">
        <v>0</v>
      </c>
      <c r="I470" s="19">
        <v>0</v>
      </c>
      <c r="J470" s="21" t="s">
        <v>7</v>
      </c>
      <c r="K470" s="22">
        <f t="shared" si="35"/>
        <v>91855</v>
      </c>
      <c r="L470" s="19">
        <f t="shared" si="37"/>
        <v>1748186</v>
      </c>
      <c r="M470" s="19">
        <f t="shared" si="38"/>
        <v>111814</v>
      </c>
      <c r="N470" s="3"/>
      <c r="O470" s="7"/>
    </row>
    <row r="471" spans="1:15" ht="17.100000000000001" customHeight="1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868238</v>
      </c>
      <c r="G471" s="19">
        <f t="shared" si="36"/>
        <v>106762</v>
      </c>
      <c r="H471" s="19">
        <v>0</v>
      </c>
      <c r="I471" s="19">
        <v>0</v>
      </c>
      <c r="J471" s="21" t="s">
        <v>7</v>
      </c>
      <c r="K471" s="22">
        <f t="shared" si="35"/>
        <v>48150</v>
      </c>
      <c r="L471" s="19">
        <f t="shared" si="37"/>
        <v>916388</v>
      </c>
      <c r="M471" s="19">
        <f t="shared" si="38"/>
        <v>58612</v>
      </c>
      <c r="N471" s="3"/>
      <c r="O471" s="7"/>
    </row>
    <row r="472" spans="1:15" ht="17.100000000000001" customHeight="1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5927147</v>
      </c>
      <c r="G472" s="19">
        <f t="shared" si="36"/>
        <v>728823</v>
      </c>
      <c r="H472" s="19">
        <v>0</v>
      </c>
      <c r="I472" s="19">
        <v>0</v>
      </c>
      <c r="J472" s="21" t="s">
        <v>7</v>
      </c>
      <c r="K472" s="22">
        <f t="shared" si="35"/>
        <v>328699</v>
      </c>
      <c r="L472" s="19">
        <f t="shared" si="37"/>
        <v>6255846</v>
      </c>
      <c r="M472" s="19">
        <f t="shared" si="38"/>
        <v>400124</v>
      </c>
      <c r="N472" s="3"/>
      <c r="O472" s="7"/>
    </row>
    <row r="473" spans="1:15" ht="17.100000000000001" customHeight="1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1068601</v>
      </c>
      <c r="G473" s="19">
        <f t="shared" si="36"/>
        <v>131399</v>
      </c>
      <c r="H473" s="19">
        <v>0</v>
      </c>
      <c r="I473" s="19">
        <v>0</v>
      </c>
      <c r="J473" s="21" t="s">
        <v>7</v>
      </c>
      <c r="K473" s="22">
        <f t="shared" si="35"/>
        <v>59261</v>
      </c>
      <c r="L473" s="19">
        <f t="shared" si="37"/>
        <v>1127862</v>
      </c>
      <c r="M473" s="19">
        <f t="shared" si="38"/>
        <v>72138</v>
      </c>
      <c r="N473" s="3"/>
      <c r="O473" s="7"/>
    </row>
    <row r="474" spans="1:15" ht="17.100000000000001" customHeight="1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352638</v>
      </c>
      <c r="G474" s="19">
        <f t="shared" si="36"/>
        <v>43362</v>
      </c>
      <c r="H474" s="19">
        <v>0</v>
      </c>
      <c r="I474" s="19">
        <v>0</v>
      </c>
      <c r="J474" s="21" t="s">
        <v>7</v>
      </c>
      <c r="K474" s="22">
        <f t="shared" si="35"/>
        <v>19556</v>
      </c>
      <c r="L474" s="19">
        <f t="shared" si="37"/>
        <v>372194</v>
      </c>
      <c r="M474" s="19">
        <f t="shared" si="38"/>
        <v>23806</v>
      </c>
      <c r="N474" s="3"/>
      <c r="O474" s="7"/>
    </row>
    <row r="475" spans="1:15" ht="17.100000000000001" customHeight="1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8081295</v>
      </c>
      <c r="G475" s="19">
        <f t="shared" si="36"/>
        <v>993705</v>
      </c>
      <c r="H475" s="19">
        <v>0</v>
      </c>
      <c r="I475" s="19">
        <v>0</v>
      </c>
      <c r="J475" s="21" t="s">
        <v>7</v>
      </c>
      <c r="K475" s="22">
        <f t="shared" si="35"/>
        <v>448161</v>
      </c>
      <c r="L475" s="19">
        <f t="shared" si="37"/>
        <v>8529456</v>
      </c>
      <c r="M475" s="19">
        <f t="shared" si="38"/>
        <v>545544</v>
      </c>
      <c r="N475" s="3"/>
      <c r="O475" s="7"/>
    </row>
    <row r="476" spans="1:15" ht="17.100000000000001" customHeight="1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7081330</v>
      </c>
      <c r="G476" s="19">
        <f t="shared" si="36"/>
        <v>926670</v>
      </c>
      <c r="H476" s="19">
        <v>0</v>
      </c>
      <c r="I476" s="19">
        <v>0</v>
      </c>
      <c r="J476" s="21" t="s">
        <v>7</v>
      </c>
      <c r="K476" s="22">
        <f t="shared" si="35"/>
        <v>417928</v>
      </c>
      <c r="L476" s="19">
        <f t="shared" si="37"/>
        <v>7499258</v>
      </c>
      <c r="M476" s="19">
        <f t="shared" si="38"/>
        <v>508742</v>
      </c>
      <c r="N476" s="3"/>
      <c r="O476" s="7"/>
    </row>
    <row r="477" spans="1:15" ht="17.100000000000001" customHeight="1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9817881</v>
      </c>
      <c r="G477" s="19">
        <f t="shared" si="36"/>
        <v>1284779</v>
      </c>
      <c r="H477" s="19">
        <v>0</v>
      </c>
      <c r="I477" s="19">
        <v>0</v>
      </c>
      <c r="J477" s="21" t="s">
        <v>7</v>
      </c>
      <c r="K477" s="22">
        <f t="shared" si="35"/>
        <v>579435</v>
      </c>
      <c r="L477" s="19">
        <f t="shared" si="37"/>
        <v>10397316</v>
      </c>
      <c r="M477" s="19">
        <f t="shared" si="38"/>
        <v>705344</v>
      </c>
      <c r="N477" s="3"/>
      <c r="O477" s="7"/>
    </row>
    <row r="478" spans="1:15" ht="17.100000000000001" customHeight="1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2737560</v>
      </c>
      <c r="G478" s="19">
        <f t="shared" si="36"/>
        <v>358240</v>
      </c>
      <c r="H478" s="19">
        <v>0</v>
      </c>
      <c r="I478" s="19">
        <v>0</v>
      </c>
      <c r="J478" s="21" t="s">
        <v>7</v>
      </c>
      <c r="K478" s="22">
        <f t="shared" si="35"/>
        <v>161566</v>
      </c>
      <c r="L478" s="19">
        <f t="shared" si="37"/>
        <v>2899126</v>
      </c>
      <c r="M478" s="19">
        <f t="shared" si="38"/>
        <v>196674</v>
      </c>
      <c r="N478" s="3"/>
      <c r="O478" s="7"/>
    </row>
    <row r="479" spans="1:15" ht="17.100000000000001" customHeight="1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5884931</v>
      </c>
      <c r="G479" s="19">
        <f t="shared" si="36"/>
        <v>770109</v>
      </c>
      <c r="H479" s="19">
        <v>0</v>
      </c>
      <c r="I479" s="19">
        <v>0</v>
      </c>
      <c r="J479" s="21" t="s">
        <v>7</v>
      </c>
      <c r="K479" s="22">
        <f t="shared" si="35"/>
        <v>347319</v>
      </c>
      <c r="L479" s="19">
        <f t="shared" si="37"/>
        <v>6232250</v>
      </c>
      <c r="M479" s="19">
        <f t="shared" si="38"/>
        <v>422790</v>
      </c>
      <c r="N479" s="3"/>
      <c r="O479" s="7"/>
    </row>
    <row r="480" spans="1:15" ht="17.100000000000001" customHeight="1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1052295</v>
      </c>
      <c r="G480" s="19">
        <f t="shared" si="36"/>
        <v>137705</v>
      </c>
      <c r="H480" s="19">
        <v>0</v>
      </c>
      <c r="I480" s="19">
        <v>0</v>
      </c>
      <c r="J480" s="21" t="s">
        <v>7</v>
      </c>
      <c r="K480" s="22">
        <f t="shared" si="35"/>
        <v>62105</v>
      </c>
      <c r="L480" s="19">
        <f t="shared" si="37"/>
        <v>1114400</v>
      </c>
      <c r="M480" s="19">
        <f t="shared" si="38"/>
        <v>75600</v>
      </c>
      <c r="N480" s="3"/>
      <c r="O480" s="7"/>
    </row>
    <row r="481" spans="1:15" ht="17.100000000000001" customHeight="1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8449995</v>
      </c>
      <c r="G481" s="19">
        <f t="shared" si="36"/>
        <v>1105775</v>
      </c>
      <c r="H481" s="19">
        <v>0</v>
      </c>
      <c r="I481" s="19">
        <v>0</v>
      </c>
      <c r="J481" s="21" t="s">
        <v>7</v>
      </c>
      <c r="K481" s="22">
        <f t="shared" si="35"/>
        <v>498705</v>
      </c>
      <c r="L481" s="19">
        <f t="shared" si="37"/>
        <v>8948700</v>
      </c>
      <c r="M481" s="19">
        <f t="shared" si="38"/>
        <v>607070</v>
      </c>
      <c r="N481" s="3"/>
      <c r="O481" s="7"/>
    </row>
    <row r="482" spans="1:15" ht="17.100000000000001" customHeight="1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3086328</v>
      </c>
      <c r="G482" s="19">
        <f t="shared" si="36"/>
        <v>453672</v>
      </c>
      <c r="H482" s="19">
        <v>0</v>
      </c>
      <c r="I482" s="19">
        <v>0</v>
      </c>
      <c r="J482" s="21" t="s">
        <v>7</v>
      </c>
      <c r="K482" s="22">
        <f t="shared" si="35"/>
        <v>204606</v>
      </c>
      <c r="L482" s="19">
        <f t="shared" si="37"/>
        <v>3290934</v>
      </c>
      <c r="M482" s="19">
        <f t="shared" si="38"/>
        <v>249066</v>
      </c>
      <c r="N482" s="3"/>
      <c r="O482" s="7"/>
    </row>
    <row r="483" spans="1:15" ht="17.100000000000001" customHeight="1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8544072</v>
      </c>
      <c r="G483" s="19">
        <f t="shared" si="36"/>
        <v>1255928</v>
      </c>
      <c r="H483" s="19">
        <v>0</v>
      </c>
      <c r="I483" s="19">
        <v>0</v>
      </c>
      <c r="J483" s="21" t="s">
        <v>7</v>
      </c>
      <c r="K483" s="22">
        <f t="shared" si="35"/>
        <v>566424</v>
      </c>
      <c r="L483" s="19">
        <f t="shared" si="37"/>
        <v>9110496</v>
      </c>
      <c r="M483" s="19">
        <f t="shared" si="38"/>
        <v>689504</v>
      </c>
      <c r="N483" s="3"/>
      <c r="O483" s="7"/>
    </row>
    <row r="484" spans="1:15" ht="17.100000000000001" customHeight="1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8180159</v>
      </c>
      <c r="G484" s="19">
        <f t="shared" si="36"/>
        <v>1269841</v>
      </c>
      <c r="H484" s="19">
        <v>0</v>
      </c>
      <c r="I484" s="19">
        <v>0</v>
      </c>
      <c r="J484" s="21" t="s">
        <v>7</v>
      </c>
      <c r="K484" s="22">
        <f t="shared" si="35"/>
        <v>572698</v>
      </c>
      <c r="L484" s="19">
        <f t="shared" si="37"/>
        <v>8752857</v>
      </c>
      <c r="M484" s="19">
        <f t="shared" si="38"/>
        <v>697143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1257360.6166666667</v>
      </c>
      <c r="G485" s="19">
        <f t="shared" si="36"/>
        <v>270039.3833333333</v>
      </c>
      <c r="H485" s="19">
        <v>0</v>
      </c>
      <c r="I485" s="19">
        <v>0</v>
      </c>
      <c r="J485" s="21" t="s">
        <v>7</v>
      </c>
      <c r="K485" s="22">
        <f t="shared" si="35"/>
        <v>121788</v>
      </c>
      <c r="L485" s="19">
        <f t="shared" si="37"/>
        <v>1379148.6166666667</v>
      </c>
      <c r="M485" s="19">
        <f t="shared" si="38"/>
        <v>148251.3833333333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1811046.6666666665</v>
      </c>
      <c r="G486" s="19">
        <f t="shared" si="36"/>
        <v>388953.33333333349</v>
      </c>
      <c r="H486" s="19">
        <v>0</v>
      </c>
      <c r="I486" s="19">
        <v>0</v>
      </c>
      <c r="J486" s="21" t="s">
        <v>7</v>
      </c>
      <c r="K486" s="22">
        <f t="shared" si="35"/>
        <v>175418</v>
      </c>
      <c r="L486" s="19">
        <f t="shared" si="37"/>
        <v>1986464.6666666665</v>
      </c>
      <c r="M486" s="19">
        <f t="shared" si="38"/>
        <v>213535.33333333349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1169101</v>
      </c>
      <c r="G487" s="19">
        <f t="shared" si="36"/>
        <v>270899</v>
      </c>
      <c r="H487" s="19">
        <v>0</v>
      </c>
      <c r="I487" s="19">
        <v>0</v>
      </c>
      <c r="J487" s="21" t="s">
        <v>7</v>
      </c>
      <c r="K487" s="22">
        <f t="shared" si="35"/>
        <v>122175</v>
      </c>
      <c r="L487" s="19">
        <f t="shared" si="37"/>
        <v>1291276</v>
      </c>
      <c r="M487" s="19">
        <f t="shared" si="38"/>
        <v>148724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973439.16666666663</v>
      </c>
      <c r="G488" s="19">
        <f t="shared" si="36"/>
        <v>225560.83333333337</v>
      </c>
      <c r="H488" s="19">
        <v>0</v>
      </c>
      <c r="I488" s="19">
        <v>0</v>
      </c>
      <c r="J488" s="21" t="s">
        <v>7</v>
      </c>
      <c r="K488" s="22">
        <f t="shared" si="35"/>
        <v>101728</v>
      </c>
      <c r="L488" s="19">
        <f t="shared" si="37"/>
        <v>1075167.1666666665</v>
      </c>
      <c r="M488" s="19">
        <f t="shared" si="38"/>
        <v>123832.83333333349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10858745.491666667</v>
      </c>
      <c r="G489" s="19">
        <f t="shared" si="36"/>
        <v>2516144.5083333328</v>
      </c>
      <c r="H489" s="19">
        <v>0</v>
      </c>
      <c r="I489" s="19">
        <v>0</v>
      </c>
      <c r="J489" s="21" t="s">
        <v>7</v>
      </c>
      <c r="K489" s="22">
        <f t="shared" si="35"/>
        <v>1134781</v>
      </c>
      <c r="L489" s="19">
        <f t="shared" si="37"/>
        <v>11993526.491666667</v>
      </c>
      <c r="M489" s="19">
        <f t="shared" si="38"/>
        <v>1381363.5083333328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3860906.45</v>
      </c>
      <c r="G490" s="19">
        <f t="shared" si="36"/>
        <v>894633.54999999981</v>
      </c>
      <c r="H490" s="19">
        <v>0</v>
      </c>
      <c r="I490" s="19">
        <v>0</v>
      </c>
      <c r="J490" s="21" t="s">
        <v>7</v>
      </c>
      <c r="K490" s="22">
        <f t="shared" si="35"/>
        <v>403480</v>
      </c>
      <c r="L490" s="19">
        <f t="shared" si="37"/>
        <v>4264386.45</v>
      </c>
      <c r="M490" s="19">
        <f t="shared" si="38"/>
        <v>491153.54999999981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2938534.2</v>
      </c>
      <c r="G491" s="19">
        <f t="shared" si="36"/>
        <v>680905.79999999981</v>
      </c>
      <c r="H491" s="19">
        <v>0</v>
      </c>
      <c r="I491" s="19">
        <v>0</v>
      </c>
      <c r="J491" s="21" t="s">
        <v>7</v>
      </c>
      <c r="K491" s="22">
        <f t="shared" si="35"/>
        <v>307089</v>
      </c>
      <c r="L491" s="19">
        <f t="shared" si="37"/>
        <v>3245623.2</v>
      </c>
      <c r="M491" s="19">
        <f t="shared" si="38"/>
        <v>373816.79999999981</v>
      </c>
      <c r="N491" s="3"/>
      <c r="O491" s="7"/>
    </row>
    <row r="492" spans="1:15" ht="17.100000000000001" customHeight="1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5287940.7</v>
      </c>
      <c r="G492" s="19">
        <f t="shared" si="36"/>
        <v>1225299.2999999998</v>
      </c>
      <c r="H492" s="19">
        <v>0</v>
      </c>
      <c r="I492" s="19">
        <v>0</v>
      </c>
      <c r="J492" s="21" t="s">
        <v>7</v>
      </c>
      <c r="K492" s="22">
        <f t="shared" si="35"/>
        <v>552610</v>
      </c>
      <c r="L492" s="19">
        <f t="shared" si="37"/>
        <v>5840550.7000000002</v>
      </c>
      <c r="M492" s="19">
        <f t="shared" si="38"/>
        <v>672689.29999999981</v>
      </c>
      <c r="N492" s="3"/>
      <c r="O492" s="7"/>
    </row>
    <row r="493" spans="1:15" ht="17.100000000000001" customHeight="1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3090915.25</v>
      </c>
      <c r="G493" s="19">
        <f t="shared" si="36"/>
        <v>770084.75</v>
      </c>
      <c r="H493" s="19">
        <v>0</v>
      </c>
      <c r="I493" s="19">
        <v>0</v>
      </c>
      <c r="J493" s="21">
        <v>0.45100000000000001</v>
      </c>
      <c r="K493" s="22">
        <f t="shared" si="35"/>
        <v>347308</v>
      </c>
      <c r="L493" s="19">
        <f t="shared" si="37"/>
        <v>3438223.25</v>
      </c>
      <c r="M493" s="19">
        <f t="shared" si="38"/>
        <v>422776.75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6261485.375</v>
      </c>
      <c r="G494" s="19">
        <f t="shared" si="36"/>
        <v>1560014.625</v>
      </c>
      <c r="H494" s="19">
        <v>0</v>
      </c>
      <c r="I494" s="19">
        <v>0</v>
      </c>
      <c r="J494" s="21" t="s">
        <v>7</v>
      </c>
      <c r="K494" s="22">
        <f t="shared" si="35"/>
        <v>703567</v>
      </c>
      <c r="L494" s="19">
        <f t="shared" si="37"/>
        <v>6965052.375</v>
      </c>
      <c r="M494" s="19">
        <f t="shared" si="38"/>
        <v>856447.625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7204931</v>
      </c>
      <c r="G495" s="19">
        <f t="shared" si="36"/>
        <v>1795069</v>
      </c>
      <c r="H495" s="19">
        <v>0</v>
      </c>
      <c r="I495" s="19">
        <v>0</v>
      </c>
      <c r="J495" s="21" t="s">
        <v>7</v>
      </c>
      <c r="K495" s="22">
        <f t="shared" si="35"/>
        <v>809576</v>
      </c>
      <c r="L495" s="19">
        <f t="shared" si="37"/>
        <v>8014507</v>
      </c>
      <c r="M495" s="19">
        <f t="shared" si="38"/>
        <v>985493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1412467.1333333333</v>
      </c>
      <c r="G496" s="19">
        <f t="shared" si="36"/>
        <v>377232.8666666667</v>
      </c>
      <c r="H496" s="19">
        <v>0</v>
      </c>
      <c r="I496" s="19">
        <v>0</v>
      </c>
      <c r="J496" s="21" t="s">
        <v>7</v>
      </c>
      <c r="K496" s="22">
        <f t="shared" ref="K496:K559" si="39">ROUND((G496)*0.451,0)</f>
        <v>170132</v>
      </c>
      <c r="L496" s="19">
        <f t="shared" si="37"/>
        <v>1582599.1333333333</v>
      </c>
      <c r="M496" s="19">
        <f t="shared" si="38"/>
        <v>207100.8666666667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1480576.6666666665</v>
      </c>
      <c r="G497" s="19">
        <f t="shared" si="36"/>
        <v>395423.33333333349</v>
      </c>
      <c r="H497" s="19">
        <v>0</v>
      </c>
      <c r="I497" s="19">
        <v>0</v>
      </c>
      <c r="J497" s="21" t="s">
        <v>7</v>
      </c>
      <c r="K497" s="22">
        <f t="shared" si="39"/>
        <v>178336</v>
      </c>
      <c r="L497" s="19">
        <f t="shared" si="37"/>
        <v>1658912.6666666665</v>
      </c>
      <c r="M497" s="19">
        <f t="shared" si="38"/>
        <v>217087.33333333349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2343984</v>
      </c>
      <c r="G498" s="19">
        <f t="shared" si="36"/>
        <v>626016</v>
      </c>
      <c r="H498" s="19">
        <v>0</v>
      </c>
      <c r="I498" s="19">
        <v>0</v>
      </c>
      <c r="J498" s="21" t="s">
        <v>7</v>
      </c>
      <c r="K498" s="22">
        <f t="shared" si="39"/>
        <v>282333</v>
      </c>
      <c r="L498" s="19">
        <f t="shared" si="37"/>
        <v>2626317</v>
      </c>
      <c r="M498" s="19">
        <f t="shared" si="38"/>
        <v>343683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312531</v>
      </c>
      <c r="G499" s="19">
        <f t="shared" si="36"/>
        <v>83469</v>
      </c>
      <c r="H499" s="19">
        <v>0</v>
      </c>
      <c r="I499" s="19">
        <v>0</v>
      </c>
      <c r="J499" s="21" t="s">
        <v>7</v>
      </c>
      <c r="K499" s="22">
        <f t="shared" si="39"/>
        <v>37645</v>
      </c>
      <c r="L499" s="19">
        <f t="shared" si="37"/>
        <v>350176</v>
      </c>
      <c r="M499" s="19">
        <f t="shared" si="38"/>
        <v>45824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4518000</v>
      </c>
      <c r="G500" s="19">
        <f t="shared" si="36"/>
        <v>1290000</v>
      </c>
      <c r="H500" s="19">
        <v>0</v>
      </c>
      <c r="I500" s="19">
        <v>0</v>
      </c>
      <c r="J500" s="21" t="s">
        <v>7</v>
      </c>
      <c r="K500" s="22">
        <f t="shared" si="39"/>
        <v>581790</v>
      </c>
      <c r="L500" s="19">
        <f t="shared" si="37"/>
        <v>5099790</v>
      </c>
      <c r="M500" s="19">
        <f t="shared" si="38"/>
        <v>708210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23258988.666666668</v>
      </c>
      <c r="G501" s="19">
        <f t="shared" si="36"/>
        <v>6641011.3333333321</v>
      </c>
      <c r="H501" s="19">
        <v>0</v>
      </c>
      <c r="I501" s="19">
        <v>0</v>
      </c>
      <c r="J501" s="21" t="s">
        <v>7</v>
      </c>
      <c r="K501" s="22">
        <f t="shared" si="39"/>
        <v>2995096</v>
      </c>
      <c r="L501" s="19">
        <f t="shared" si="37"/>
        <v>26254084.666666668</v>
      </c>
      <c r="M501" s="19">
        <f t="shared" si="38"/>
        <v>3645915.3333333321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1944731.3333333333</v>
      </c>
      <c r="G502" s="19">
        <f t="shared" si="36"/>
        <v>555268.66666666674</v>
      </c>
      <c r="H502" s="19">
        <v>0</v>
      </c>
      <c r="I502" s="19">
        <v>0</v>
      </c>
      <c r="J502" s="21" t="s">
        <v>7</v>
      </c>
      <c r="K502" s="22">
        <f t="shared" si="39"/>
        <v>250426</v>
      </c>
      <c r="L502" s="19">
        <f t="shared" si="37"/>
        <v>2195157.333333333</v>
      </c>
      <c r="M502" s="19">
        <f t="shared" si="38"/>
        <v>304842.66666666698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2048533.1733333333</v>
      </c>
      <c r="G503" s="19">
        <f t="shared" si="36"/>
        <v>584906.82666666666</v>
      </c>
      <c r="H503" s="19">
        <v>0</v>
      </c>
      <c r="I503" s="19">
        <v>0</v>
      </c>
      <c r="J503" s="21" t="s">
        <v>7</v>
      </c>
      <c r="K503" s="22">
        <f t="shared" si="39"/>
        <v>263793</v>
      </c>
      <c r="L503" s="19">
        <f t="shared" si="37"/>
        <v>2312326.1733333333</v>
      </c>
      <c r="M503" s="19">
        <f t="shared" si="38"/>
        <v>321113.82666666666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6147851</v>
      </c>
      <c r="G504" s="19">
        <f t="shared" si="36"/>
        <v>1872149</v>
      </c>
      <c r="H504" s="19">
        <v>0</v>
      </c>
      <c r="I504" s="19">
        <v>0</v>
      </c>
      <c r="J504" s="21" t="s">
        <v>7</v>
      </c>
      <c r="K504" s="22">
        <f t="shared" si="39"/>
        <v>844339</v>
      </c>
      <c r="L504" s="19">
        <f t="shared" si="37"/>
        <v>6992190</v>
      </c>
      <c r="M504" s="19">
        <f t="shared" si="38"/>
        <v>1027810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814146.16666666674</v>
      </c>
      <c r="G505" s="19">
        <f t="shared" si="36"/>
        <v>263853.83333333326</v>
      </c>
      <c r="H505" s="19">
        <v>0</v>
      </c>
      <c r="I505" s="19">
        <v>0</v>
      </c>
      <c r="J505" s="21" t="s">
        <v>7</v>
      </c>
      <c r="K505" s="22">
        <f t="shared" si="39"/>
        <v>118998</v>
      </c>
      <c r="L505" s="19">
        <f t="shared" si="37"/>
        <v>933144.16666666674</v>
      </c>
      <c r="M505" s="19">
        <f t="shared" si="38"/>
        <v>144855.83333333326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3357172.8250000002</v>
      </c>
      <c r="G506" s="19">
        <f t="shared" si="36"/>
        <v>1371727.1749999998</v>
      </c>
      <c r="H506" s="19">
        <v>0</v>
      </c>
      <c r="I506" s="19">
        <v>0</v>
      </c>
      <c r="J506" s="21" t="s">
        <v>7</v>
      </c>
      <c r="K506" s="22">
        <f t="shared" si="39"/>
        <v>618649</v>
      </c>
      <c r="L506" s="19">
        <f t="shared" si="37"/>
        <v>3975821.8250000002</v>
      </c>
      <c r="M506" s="19">
        <f t="shared" si="38"/>
        <v>753078.17499999981</v>
      </c>
      <c r="N506" s="3"/>
      <c r="O506" s="7"/>
    </row>
    <row r="507" spans="1:19" ht="17.100000000000001" customHeight="1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137288</v>
      </c>
      <c r="G507" s="19">
        <f t="shared" si="36"/>
        <v>65212</v>
      </c>
      <c r="H507" s="19">
        <v>0</v>
      </c>
      <c r="I507" s="19">
        <v>0</v>
      </c>
      <c r="J507" s="21" t="s">
        <v>7</v>
      </c>
      <c r="K507" s="22">
        <f t="shared" si="39"/>
        <v>29411</v>
      </c>
      <c r="L507" s="19">
        <f t="shared" si="37"/>
        <v>166699</v>
      </c>
      <c r="M507" s="19">
        <f t="shared" si="38"/>
        <v>35801</v>
      </c>
      <c r="N507" s="3"/>
      <c r="O507" s="7"/>
      <c r="S507" s="1">
        <v>11</v>
      </c>
    </row>
    <row r="508" spans="1:19" ht="17.100000000000001" customHeight="1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231381</v>
      </c>
      <c r="G508" s="19">
        <f t="shared" si="36"/>
        <v>120619</v>
      </c>
      <c r="H508" s="19">
        <v>0</v>
      </c>
      <c r="I508" s="19">
        <v>0</v>
      </c>
      <c r="J508" s="21" t="s">
        <v>7</v>
      </c>
      <c r="K508" s="22">
        <f t="shared" si="39"/>
        <v>54399</v>
      </c>
      <c r="L508" s="19">
        <f t="shared" si="37"/>
        <v>285780</v>
      </c>
      <c r="M508" s="19">
        <f t="shared" si="38"/>
        <v>66220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231381</v>
      </c>
      <c r="G509" s="19">
        <f t="shared" si="36"/>
        <v>120619</v>
      </c>
      <c r="H509" s="19">
        <v>0</v>
      </c>
      <c r="I509" s="19">
        <v>0</v>
      </c>
      <c r="J509" s="21" t="s">
        <v>7</v>
      </c>
      <c r="K509" s="22">
        <f t="shared" si="39"/>
        <v>54399</v>
      </c>
      <c r="L509" s="19">
        <f t="shared" si="37"/>
        <v>285780</v>
      </c>
      <c r="M509" s="19">
        <f t="shared" si="38"/>
        <v>66220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231381</v>
      </c>
      <c r="G510" s="19">
        <f t="shared" si="36"/>
        <v>120619</v>
      </c>
      <c r="H510" s="19">
        <v>0</v>
      </c>
      <c r="I510" s="19">
        <v>0</v>
      </c>
      <c r="J510" s="21" t="s">
        <v>7</v>
      </c>
      <c r="K510" s="22">
        <f t="shared" si="39"/>
        <v>54399</v>
      </c>
      <c r="L510" s="19">
        <f t="shared" si="37"/>
        <v>285780</v>
      </c>
      <c r="M510" s="19">
        <f t="shared" si="38"/>
        <v>66220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7736113</v>
      </c>
      <c r="G511" s="19">
        <f t="shared" si="36"/>
        <v>4032837</v>
      </c>
      <c r="H511" s="19">
        <v>0</v>
      </c>
      <c r="I511" s="19">
        <v>0</v>
      </c>
      <c r="J511" s="21" t="s">
        <v>7</v>
      </c>
      <c r="K511" s="22">
        <f t="shared" si="39"/>
        <v>1818809</v>
      </c>
      <c r="L511" s="19">
        <f t="shared" si="37"/>
        <v>9554922</v>
      </c>
      <c r="M511" s="19">
        <f t="shared" si="38"/>
        <v>2214028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157760</v>
      </c>
      <c r="G512" s="19">
        <f t="shared" si="36"/>
        <v>82240</v>
      </c>
      <c r="H512" s="19">
        <v>0</v>
      </c>
      <c r="I512" s="19">
        <v>0</v>
      </c>
      <c r="J512" s="21" t="s">
        <v>7</v>
      </c>
      <c r="K512" s="22">
        <f t="shared" si="39"/>
        <v>37090</v>
      </c>
      <c r="L512" s="19">
        <f t="shared" si="37"/>
        <v>194850</v>
      </c>
      <c r="M512" s="19">
        <f t="shared" si="38"/>
        <v>45150</v>
      </c>
      <c r="N512" s="3"/>
      <c r="O512" s="7"/>
      <c r="S512" s="1">
        <v>10</v>
      </c>
    </row>
    <row r="513" spans="1:19" ht="17.100000000000001" customHeight="1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3214694</v>
      </c>
      <c r="G513" s="19">
        <f t="shared" si="36"/>
        <v>1834306</v>
      </c>
      <c r="H513" s="19">
        <v>0</v>
      </c>
      <c r="I513" s="19">
        <v>0</v>
      </c>
      <c r="J513" s="21" t="s">
        <v>7</v>
      </c>
      <c r="K513" s="22">
        <f t="shared" si="39"/>
        <v>827272</v>
      </c>
      <c r="L513" s="19">
        <f t="shared" si="37"/>
        <v>4041966</v>
      </c>
      <c r="M513" s="19">
        <f t="shared" si="38"/>
        <v>1007034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9148095</v>
      </c>
      <c r="G514" s="19">
        <f t="shared" si="36"/>
        <v>5219905</v>
      </c>
      <c r="H514" s="19">
        <v>0</v>
      </c>
      <c r="I514" s="19">
        <v>0</v>
      </c>
      <c r="J514" s="21" t="s">
        <v>7</v>
      </c>
      <c r="K514" s="22">
        <f t="shared" si="39"/>
        <v>2354177</v>
      </c>
      <c r="L514" s="19">
        <f t="shared" si="37"/>
        <v>11502272</v>
      </c>
      <c r="M514" s="19">
        <f t="shared" si="38"/>
        <v>2865728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2323953</v>
      </c>
      <c r="G515" s="19">
        <f t="shared" si="36"/>
        <v>1326047</v>
      </c>
      <c r="H515" s="19">
        <v>0</v>
      </c>
      <c r="I515" s="19">
        <v>0</v>
      </c>
      <c r="J515" s="21" t="s">
        <v>7</v>
      </c>
      <c r="K515" s="22">
        <f t="shared" si="39"/>
        <v>598047</v>
      </c>
      <c r="L515" s="19">
        <f t="shared" si="37"/>
        <v>2922000</v>
      </c>
      <c r="M515" s="19">
        <f t="shared" si="38"/>
        <v>728000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11155569</v>
      </c>
      <c r="G516" s="19">
        <f t="shared" si="36"/>
        <v>6365371</v>
      </c>
      <c r="H516" s="19">
        <v>0</v>
      </c>
      <c r="I516" s="19">
        <v>0</v>
      </c>
      <c r="J516" s="21" t="s">
        <v>7</v>
      </c>
      <c r="K516" s="22">
        <f t="shared" si="39"/>
        <v>2870782</v>
      </c>
      <c r="L516" s="19">
        <f t="shared" si="37"/>
        <v>14026351</v>
      </c>
      <c r="M516" s="19">
        <f t="shared" si="38"/>
        <v>3494589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1106584</v>
      </c>
      <c r="G517" s="19">
        <f t="shared" si="36"/>
        <v>631416</v>
      </c>
      <c r="H517" s="19">
        <v>0</v>
      </c>
      <c r="I517" s="19">
        <v>0</v>
      </c>
      <c r="J517" s="21" t="s">
        <v>7</v>
      </c>
      <c r="K517" s="22">
        <f t="shared" si="39"/>
        <v>284769</v>
      </c>
      <c r="L517" s="19">
        <f t="shared" si="37"/>
        <v>1391353</v>
      </c>
      <c r="M517" s="19">
        <f t="shared" si="38"/>
        <v>346647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1085572</v>
      </c>
      <c r="G518" s="19">
        <f t="shared" si="36"/>
        <v>619428</v>
      </c>
      <c r="H518" s="19">
        <v>0</v>
      </c>
      <c r="I518" s="19">
        <v>0</v>
      </c>
      <c r="J518" s="21" t="s">
        <v>7</v>
      </c>
      <c r="K518" s="22">
        <f t="shared" si="39"/>
        <v>279362</v>
      </c>
      <c r="L518" s="19">
        <f t="shared" si="37"/>
        <v>1364934</v>
      </c>
      <c r="M518" s="19">
        <f t="shared" si="38"/>
        <v>340066</v>
      </c>
      <c r="N518" s="3"/>
      <c r="O518" s="7"/>
      <c r="S518" s="1">
        <v>9</v>
      </c>
    </row>
    <row r="519" spans="1:19" ht="17.100000000000001" customHeight="1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81715</v>
      </c>
      <c r="G519" s="19">
        <f t="shared" si="36"/>
        <v>50925</v>
      </c>
      <c r="H519" s="19">
        <v>0</v>
      </c>
      <c r="I519" s="19">
        <v>0</v>
      </c>
      <c r="J519" s="21" t="s">
        <v>7</v>
      </c>
      <c r="K519" s="22">
        <f t="shared" si="39"/>
        <v>22967</v>
      </c>
      <c r="L519" s="19">
        <f t="shared" si="37"/>
        <v>104682</v>
      </c>
      <c r="M519" s="19">
        <f t="shared" si="38"/>
        <v>27958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532281</v>
      </c>
      <c r="G520" s="19">
        <f t="shared" si="36"/>
        <v>331719</v>
      </c>
      <c r="H520" s="19">
        <v>0</v>
      </c>
      <c r="I520" s="19">
        <v>0</v>
      </c>
      <c r="J520" s="21" t="s">
        <v>7</v>
      </c>
      <c r="K520" s="22">
        <f t="shared" si="39"/>
        <v>149605</v>
      </c>
      <c r="L520" s="19">
        <f t="shared" si="37"/>
        <v>681886</v>
      </c>
      <c r="M520" s="19">
        <f t="shared" si="38"/>
        <v>182114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1817395</v>
      </c>
      <c r="G521" s="19">
        <f t="shared" si="36"/>
        <v>1132605</v>
      </c>
      <c r="H521" s="19">
        <v>0</v>
      </c>
      <c r="I521" s="19">
        <v>0</v>
      </c>
      <c r="J521" s="21" t="s">
        <v>7</v>
      </c>
      <c r="K521" s="22">
        <f t="shared" si="39"/>
        <v>510805</v>
      </c>
      <c r="L521" s="19">
        <f t="shared" si="37"/>
        <v>2328200</v>
      </c>
      <c r="M521" s="19">
        <f t="shared" si="38"/>
        <v>621800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7267361</v>
      </c>
      <c r="G522" s="19">
        <f t="shared" si="36"/>
        <v>4529039</v>
      </c>
      <c r="H522" s="19">
        <v>0</v>
      </c>
      <c r="I522" s="19">
        <v>0</v>
      </c>
      <c r="J522" s="21" t="s">
        <v>7</v>
      </c>
      <c r="K522" s="22">
        <f t="shared" si="39"/>
        <v>2042597</v>
      </c>
      <c r="L522" s="19">
        <f t="shared" si="37"/>
        <v>9309958</v>
      </c>
      <c r="M522" s="19">
        <f t="shared" si="38"/>
        <v>2486442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25505132</v>
      </c>
      <c r="G523" s="19">
        <f t="shared" ref="G523:G571" si="40">E523-F523</f>
        <v>15894868</v>
      </c>
      <c r="H523" s="19">
        <v>0</v>
      </c>
      <c r="I523" s="19">
        <v>0</v>
      </c>
      <c r="J523" s="21" t="s">
        <v>7</v>
      </c>
      <c r="K523" s="22">
        <f t="shared" si="39"/>
        <v>7168585</v>
      </c>
      <c r="L523" s="19">
        <f t="shared" ref="L523:L570" si="41">F523+K523</f>
        <v>32673717</v>
      </c>
      <c r="M523" s="19">
        <f t="shared" ref="M523:M570" si="42">E523-L523</f>
        <v>8726283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1016509</v>
      </c>
      <c r="G524" s="19">
        <f t="shared" si="40"/>
        <v>633491</v>
      </c>
      <c r="H524" s="19">
        <v>0</v>
      </c>
      <c r="I524" s="19">
        <v>0</v>
      </c>
      <c r="J524" s="21" t="s">
        <v>7</v>
      </c>
      <c r="K524" s="22">
        <f t="shared" si="39"/>
        <v>285704</v>
      </c>
      <c r="L524" s="19">
        <f t="shared" si="41"/>
        <v>1302213</v>
      </c>
      <c r="M524" s="19">
        <f t="shared" si="42"/>
        <v>347787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2228613</v>
      </c>
      <c r="G525" s="19">
        <f t="shared" si="40"/>
        <v>1388877</v>
      </c>
      <c r="H525" s="19">
        <v>0</v>
      </c>
      <c r="I525" s="19">
        <v>0</v>
      </c>
      <c r="J525" s="21" t="s">
        <v>7</v>
      </c>
      <c r="K525" s="22">
        <f t="shared" si="39"/>
        <v>626384</v>
      </c>
      <c r="L525" s="19">
        <f t="shared" si="41"/>
        <v>2854997</v>
      </c>
      <c r="M525" s="19">
        <f t="shared" si="42"/>
        <v>762493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4456264</v>
      </c>
      <c r="G526" s="19">
        <f t="shared" si="40"/>
        <v>2777156</v>
      </c>
      <c r="H526" s="19">
        <v>0</v>
      </c>
      <c r="I526" s="19">
        <v>0</v>
      </c>
      <c r="J526" s="21" t="s">
        <v>7</v>
      </c>
      <c r="K526" s="22">
        <f t="shared" si="39"/>
        <v>1252497</v>
      </c>
      <c r="L526" s="19">
        <f t="shared" si="41"/>
        <v>5708761</v>
      </c>
      <c r="M526" s="19">
        <f t="shared" si="42"/>
        <v>1524659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156616</v>
      </c>
      <c r="G527" s="19">
        <f t="shared" si="40"/>
        <v>97604</v>
      </c>
      <c r="H527" s="19">
        <v>0</v>
      </c>
      <c r="I527" s="19">
        <v>0</v>
      </c>
      <c r="J527" s="21" t="s">
        <v>7</v>
      </c>
      <c r="K527" s="22">
        <f t="shared" si="39"/>
        <v>44019</v>
      </c>
      <c r="L527" s="19">
        <f t="shared" si="41"/>
        <v>200635</v>
      </c>
      <c r="M527" s="19">
        <f t="shared" si="42"/>
        <v>53585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160177</v>
      </c>
      <c r="G528" s="19">
        <f t="shared" si="40"/>
        <v>99823</v>
      </c>
      <c r="H528" s="19">
        <v>0</v>
      </c>
      <c r="I528" s="19">
        <v>0</v>
      </c>
      <c r="J528" s="21" t="s">
        <v>7</v>
      </c>
      <c r="K528" s="22">
        <f t="shared" si="39"/>
        <v>45020</v>
      </c>
      <c r="L528" s="19">
        <f t="shared" si="41"/>
        <v>205197</v>
      </c>
      <c r="M528" s="19">
        <f t="shared" si="42"/>
        <v>54803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90913</v>
      </c>
      <c r="G529" s="19">
        <f t="shared" si="40"/>
        <v>56657</v>
      </c>
      <c r="H529" s="19">
        <v>0</v>
      </c>
      <c r="I529" s="19">
        <v>0</v>
      </c>
      <c r="J529" s="21" t="s">
        <v>7</v>
      </c>
      <c r="K529" s="22">
        <f t="shared" si="39"/>
        <v>25552</v>
      </c>
      <c r="L529" s="19">
        <f t="shared" si="41"/>
        <v>116465</v>
      </c>
      <c r="M529" s="19">
        <f t="shared" si="42"/>
        <v>31105</v>
      </c>
      <c r="N529" s="3"/>
      <c r="O529" s="7"/>
      <c r="S529" s="1">
        <v>8</v>
      </c>
    </row>
    <row r="530" spans="1:19" ht="17.100000000000001" customHeight="1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14998951</v>
      </c>
      <c r="G530" s="19">
        <f t="shared" si="40"/>
        <v>10191049</v>
      </c>
      <c r="H530" s="19">
        <v>0</v>
      </c>
      <c r="I530" s="19">
        <v>0</v>
      </c>
      <c r="J530" s="21" t="s">
        <v>7</v>
      </c>
      <c r="K530" s="22">
        <f t="shared" si="39"/>
        <v>4596163</v>
      </c>
      <c r="L530" s="19">
        <f t="shared" si="41"/>
        <v>19595114</v>
      </c>
      <c r="M530" s="19">
        <f t="shared" si="42"/>
        <v>5594886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654976</v>
      </c>
      <c r="G531" s="19">
        <f t="shared" si="40"/>
        <v>445024</v>
      </c>
      <c r="H531" s="19">
        <v>0</v>
      </c>
      <c r="I531" s="19">
        <v>0</v>
      </c>
      <c r="J531" s="21" t="s">
        <v>7</v>
      </c>
      <c r="K531" s="22">
        <f t="shared" si="39"/>
        <v>200706</v>
      </c>
      <c r="L531" s="19">
        <f t="shared" si="41"/>
        <v>855682</v>
      </c>
      <c r="M531" s="19">
        <f t="shared" si="42"/>
        <v>244318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113132</v>
      </c>
      <c r="G532" s="19">
        <f t="shared" si="40"/>
        <v>76868</v>
      </c>
      <c r="H532" s="19">
        <v>0</v>
      </c>
      <c r="I532" s="19">
        <v>0</v>
      </c>
      <c r="J532" s="21" t="s">
        <v>7</v>
      </c>
      <c r="K532" s="22">
        <f t="shared" si="39"/>
        <v>34667</v>
      </c>
      <c r="L532" s="19">
        <f t="shared" si="41"/>
        <v>147799</v>
      </c>
      <c r="M532" s="19">
        <f t="shared" si="42"/>
        <v>42201</v>
      </c>
      <c r="N532" s="3"/>
      <c r="O532" s="7"/>
      <c r="S532" s="1">
        <v>7</v>
      </c>
    </row>
    <row r="533" spans="1:19" ht="17.100000000000001" customHeight="1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689759</v>
      </c>
      <c r="G533" s="19">
        <f t="shared" si="40"/>
        <v>510241</v>
      </c>
      <c r="H533" s="19">
        <v>0</v>
      </c>
      <c r="I533" s="19">
        <v>0</v>
      </c>
      <c r="J533" s="21" t="s">
        <v>7</v>
      </c>
      <c r="K533" s="22">
        <f t="shared" si="39"/>
        <v>230119</v>
      </c>
      <c r="L533" s="19">
        <f t="shared" si="41"/>
        <v>919878</v>
      </c>
      <c r="M533" s="19">
        <f t="shared" si="42"/>
        <v>280122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727122</v>
      </c>
      <c r="G534" s="19">
        <f t="shared" si="40"/>
        <v>537878</v>
      </c>
      <c r="H534" s="19">
        <v>0</v>
      </c>
      <c r="I534" s="19">
        <v>0</v>
      </c>
      <c r="J534" s="21" t="s">
        <v>7</v>
      </c>
      <c r="K534" s="22">
        <f t="shared" si="39"/>
        <v>242583</v>
      </c>
      <c r="L534" s="19">
        <f t="shared" si="41"/>
        <v>969705</v>
      </c>
      <c r="M534" s="19">
        <f t="shared" si="42"/>
        <v>295295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2241718</v>
      </c>
      <c r="G535" s="19">
        <f t="shared" si="40"/>
        <v>1658282</v>
      </c>
      <c r="H535" s="19">
        <v>0</v>
      </c>
      <c r="I535" s="19">
        <v>0</v>
      </c>
      <c r="J535" s="21" t="s">
        <v>7</v>
      </c>
      <c r="K535" s="22">
        <f t="shared" si="39"/>
        <v>747885</v>
      </c>
      <c r="L535" s="19">
        <f t="shared" si="41"/>
        <v>2989603</v>
      </c>
      <c r="M535" s="19">
        <f t="shared" si="42"/>
        <v>910397</v>
      </c>
      <c r="N535" s="3"/>
      <c r="O535" s="7"/>
      <c r="S535" s="1">
        <v>6</v>
      </c>
    </row>
    <row r="536" spans="1:19" ht="17.100000000000001" customHeight="1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152396</v>
      </c>
      <c r="G536" s="19">
        <f t="shared" si="40"/>
        <v>122604</v>
      </c>
      <c r="H536" s="19">
        <v>0</v>
      </c>
      <c r="I536" s="19">
        <v>0</v>
      </c>
      <c r="J536" s="21" t="s">
        <v>7</v>
      </c>
      <c r="K536" s="22">
        <f t="shared" si="39"/>
        <v>55294</v>
      </c>
      <c r="L536" s="19">
        <f t="shared" si="41"/>
        <v>207690</v>
      </c>
      <c r="M536" s="19">
        <f t="shared" si="42"/>
        <v>67310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92601</v>
      </c>
      <c r="G537" s="19">
        <f t="shared" si="40"/>
        <v>74499</v>
      </c>
      <c r="H537" s="19">
        <v>0</v>
      </c>
      <c r="I537" s="19">
        <v>0</v>
      </c>
      <c r="J537" s="21" t="s">
        <v>7</v>
      </c>
      <c r="K537" s="22">
        <f t="shared" si="39"/>
        <v>33599</v>
      </c>
      <c r="L537" s="19">
        <f t="shared" si="41"/>
        <v>126200</v>
      </c>
      <c r="M537" s="19">
        <f t="shared" si="42"/>
        <v>40900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914375</v>
      </c>
      <c r="G538" s="19">
        <f t="shared" si="40"/>
        <v>735625</v>
      </c>
      <c r="H538" s="19">
        <v>0</v>
      </c>
      <c r="I538" s="19">
        <v>0</v>
      </c>
      <c r="J538" s="21" t="s">
        <v>7</v>
      </c>
      <c r="K538" s="22">
        <f t="shared" si="39"/>
        <v>331767</v>
      </c>
      <c r="L538" s="19">
        <f t="shared" si="41"/>
        <v>1246142</v>
      </c>
      <c r="M538" s="19">
        <f t="shared" si="42"/>
        <v>403858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471041</v>
      </c>
      <c r="G539" s="19">
        <f t="shared" si="40"/>
        <v>378959</v>
      </c>
      <c r="H539" s="19">
        <v>0</v>
      </c>
      <c r="I539" s="19">
        <v>0</v>
      </c>
      <c r="J539" s="21" t="s">
        <v>7</v>
      </c>
      <c r="K539" s="22">
        <f t="shared" si="39"/>
        <v>170911</v>
      </c>
      <c r="L539" s="19">
        <f t="shared" si="41"/>
        <v>641952</v>
      </c>
      <c r="M539" s="19">
        <f t="shared" si="42"/>
        <v>208048</v>
      </c>
      <c r="N539" s="3"/>
      <c r="O539" s="7"/>
      <c r="S539" s="1">
        <v>5</v>
      </c>
    </row>
    <row r="540" spans="1:19" ht="17.100000000000001" customHeight="1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766474</v>
      </c>
      <c r="G540" s="19">
        <f t="shared" si="40"/>
        <v>670126</v>
      </c>
      <c r="H540" s="19">
        <v>0</v>
      </c>
      <c r="I540" s="19">
        <v>0</v>
      </c>
      <c r="J540" s="21" t="s">
        <v>7</v>
      </c>
      <c r="K540" s="22">
        <f t="shared" si="39"/>
        <v>302227</v>
      </c>
      <c r="L540" s="19">
        <f t="shared" si="41"/>
        <v>1068701</v>
      </c>
      <c r="M540" s="19">
        <f t="shared" si="42"/>
        <v>367899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149389</v>
      </c>
      <c r="G541" s="19">
        <f t="shared" si="40"/>
        <v>130611</v>
      </c>
      <c r="H541" s="19">
        <v>0</v>
      </c>
      <c r="I541" s="19">
        <v>0</v>
      </c>
      <c r="J541" s="21" t="s">
        <v>7</v>
      </c>
      <c r="K541" s="22">
        <f t="shared" si="39"/>
        <v>58906</v>
      </c>
      <c r="L541" s="19">
        <f t="shared" si="41"/>
        <v>208295</v>
      </c>
      <c r="M541" s="19">
        <f t="shared" si="42"/>
        <v>71705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71600</v>
      </c>
      <c r="G542" s="19">
        <f t="shared" si="40"/>
        <v>62600</v>
      </c>
      <c r="H542" s="19">
        <v>0</v>
      </c>
      <c r="I542" s="19">
        <v>0</v>
      </c>
      <c r="J542" s="21" t="s">
        <v>7</v>
      </c>
      <c r="K542" s="22">
        <f t="shared" si="39"/>
        <v>28233</v>
      </c>
      <c r="L542" s="19">
        <f t="shared" si="41"/>
        <v>99833</v>
      </c>
      <c r="M542" s="19">
        <f t="shared" si="42"/>
        <v>34367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116044</v>
      </c>
      <c r="G543" s="19">
        <f t="shared" si="40"/>
        <v>101456</v>
      </c>
      <c r="H543" s="19">
        <v>0</v>
      </c>
      <c r="I543" s="19">
        <v>0</v>
      </c>
      <c r="J543" s="21" t="s">
        <v>7</v>
      </c>
      <c r="K543" s="22">
        <f t="shared" si="39"/>
        <v>45757</v>
      </c>
      <c r="L543" s="19">
        <f t="shared" si="41"/>
        <v>161801</v>
      </c>
      <c r="M543" s="19">
        <f t="shared" si="42"/>
        <v>55699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68826</v>
      </c>
      <c r="G544" s="19">
        <f t="shared" si="40"/>
        <v>60174</v>
      </c>
      <c r="H544" s="19">
        <v>0</v>
      </c>
      <c r="I544" s="19">
        <v>0</v>
      </c>
      <c r="J544" s="21" t="s">
        <v>7</v>
      </c>
      <c r="K544" s="22">
        <f t="shared" si="39"/>
        <v>27138</v>
      </c>
      <c r="L544" s="19">
        <f t="shared" si="41"/>
        <v>95964</v>
      </c>
      <c r="M544" s="19">
        <f t="shared" si="42"/>
        <v>33036</v>
      </c>
      <c r="N544" s="3"/>
      <c r="O544" s="7"/>
      <c r="S544" s="1">
        <v>4</v>
      </c>
    </row>
    <row r="545" spans="1:19" ht="17.100000000000001" customHeight="1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158999</v>
      </c>
      <c r="G545" s="19">
        <f t="shared" si="40"/>
        <v>151001</v>
      </c>
      <c r="H545" s="19">
        <v>0</v>
      </c>
      <c r="I545" s="19">
        <v>0</v>
      </c>
      <c r="J545" s="21" t="s">
        <v>7</v>
      </c>
      <c r="K545" s="22">
        <f t="shared" si="39"/>
        <v>68101</v>
      </c>
      <c r="L545" s="19">
        <f t="shared" si="41"/>
        <v>227100</v>
      </c>
      <c r="M545" s="19">
        <f t="shared" si="42"/>
        <v>82900</v>
      </c>
      <c r="N545" s="3"/>
      <c r="O545" s="7"/>
      <c r="S545" s="1">
        <v>3</v>
      </c>
    </row>
    <row r="546" spans="1:19" ht="17.100000000000001" customHeight="1">
      <c r="A546" s="17" t="s">
        <v>20</v>
      </c>
      <c r="C546" s="1" t="s">
        <v>1209</v>
      </c>
      <c r="D546" s="31">
        <v>42667</v>
      </c>
      <c r="E546" s="38">
        <v>550000</v>
      </c>
      <c r="F546" s="19">
        <v>270747</v>
      </c>
      <c r="G546" s="19">
        <f t="shared" si="40"/>
        <v>279253</v>
      </c>
      <c r="H546" s="19">
        <v>0</v>
      </c>
      <c r="I546" s="19">
        <v>0</v>
      </c>
      <c r="J546" s="21" t="s">
        <v>7</v>
      </c>
      <c r="K546" s="22">
        <f t="shared" si="39"/>
        <v>125943</v>
      </c>
      <c r="L546" s="19">
        <f t="shared" si="41"/>
        <v>396690</v>
      </c>
      <c r="M546" s="19">
        <f t="shared" si="42"/>
        <v>153310</v>
      </c>
      <c r="N546" s="3"/>
      <c r="O546" s="7"/>
      <c r="S546" s="1">
        <v>2</v>
      </c>
    </row>
    <row r="547" spans="1:19" ht="17.100000000000001" customHeight="1">
      <c r="A547" s="17" t="s">
        <v>20</v>
      </c>
      <c r="C547" s="1" t="s">
        <v>1224</v>
      </c>
      <c r="D547" s="67" t="s">
        <v>1247</v>
      </c>
      <c r="E547" s="68">
        <v>1023000</v>
      </c>
      <c r="F547" s="63">
        <v>384478</v>
      </c>
      <c r="G547" s="19">
        <f t="shared" si="40"/>
        <v>638522</v>
      </c>
      <c r="H547" s="63">
        <v>0</v>
      </c>
      <c r="I547" s="63"/>
      <c r="J547" s="21" t="s">
        <v>7</v>
      </c>
      <c r="K547" s="22">
        <f t="shared" si="39"/>
        <v>287973</v>
      </c>
      <c r="L547" s="19">
        <f t="shared" si="41"/>
        <v>672451</v>
      </c>
      <c r="M547" s="19">
        <f t="shared" si="42"/>
        <v>350549</v>
      </c>
      <c r="N547" s="3">
        <f t="shared" ref="N547:N570" si="43">N$2-D547</f>
        <v>300</v>
      </c>
      <c r="O547" s="70">
        <f>ROUND(N547/30,0)</f>
        <v>10</v>
      </c>
    </row>
    <row r="548" spans="1:19" ht="17.100000000000001" customHeight="1">
      <c r="A548" s="17" t="s">
        <v>20</v>
      </c>
      <c r="C548" s="1" t="s">
        <v>1225</v>
      </c>
      <c r="D548" s="67" t="s">
        <v>1247</v>
      </c>
      <c r="E548" s="68">
        <v>550000</v>
      </c>
      <c r="F548" s="63">
        <v>206708</v>
      </c>
      <c r="G548" s="19">
        <f t="shared" si="40"/>
        <v>343292</v>
      </c>
      <c r="H548" s="63">
        <v>0</v>
      </c>
      <c r="I548" s="63"/>
      <c r="J548" s="21" t="s">
        <v>7</v>
      </c>
      <c r="K548" s="22">
        <f t="shared" si="39"/>
        <v>154825</v>
      </c>
      <c r="L548" s="19">
        <f t="shared" si="41"/>
        <v>361533</v>
      </c>
      <c r="M548" s="19">
        <f t="shared" si="42"/>
        <v>188467</v>
      </c>
      <c r="N548" s="3">
        <f t="shared" si="43"/>
        <v>300</v>
      </c>
      <c r="O548" s="70">
        <f t="shared" ref="O548:O570" si="44">ROUND(N548/30,0)</f>
        <v>10</v>
      </c>
    </row>
    <row r="549" spans="1:19" ht="17.100000000000001" customHeight="1">
      <c r="A549" s="17" t="s">
        <v>20</v>
      </c>
      <c r="C549" s="1" t="s">
        <v>1226</v>
      </c>
      <c r="D549" s="67" t="s">
        <v>1248</v>
      </c>
      <c r="E549" s="68">
        <v>5187860</v>
      </c>
      <c r="F549" s="63">
        <v>1949771</v>
      </c>
      <c r="G549" s="19">
        <f t="shared" si="40"/>
        <v>3238089</v>
      </c>
      <c r="H549" s="63">
        <v>0</v>
      </c>
      <c r="I549" s="63"/>
      <c r="J549" s="21" t="s">
        <v>7</v>
      </c>
      <c r="K549" s="22">
        <f t="shared" si="39"/>
        <v>1460378</v>
      </c>
      <c r="L549" s="19">
        <f t="shared" si="41"/>
        <v>3410149</v>
      </c>
      <c r="M549" s="19">
        <f t="shared" si="42"/>
        <v>1777711</v>
      </c>
      <c r="N549" s="3">
        <f t="shared" si="43"/>
        <v>299</v>
      </c>
      <c r="O549" s="70">
        <f t="shared" si="44"/>
        <v>10</v>
      </c>
    </row>
    <row r="550" spans="1:19" ht="17.100000000000001" customHeight="1">
      <c r="A550" s="17" t="s">
        <v>20</v>
      </c>
      <c r="C550" s="1" t="s">
        <v>1227</v>
      </c>
      <c r="D550" s="67" t="s">
        <v>1249</v>
      </c>
      <c r="E550" s="68">
        <v>7442000</v>
      </c>
      <c r="F550" s="63">
        <v>2796952</v>
      </c>
      <c r="G550" s="19">
        <f t="shared" si="40"/>
        <v>4645048</v>
      </c>
      <c r="H550" s="63">
        <v>0</v>
      </c>
      <c r="I550" s="63"/>
      <c r="J550" s="21" t="s">
        <v>7</v>
      </c>
      <c r="K550" s="22">
        <f t="shared" si="39"/>
        <v>2094917</v>
      </c>
      <c r="L550" s="19">
        <f t="shared" si="41"/>
        <v>4891869</v>
      </c>
      <c r="M550" s="19">
        <f t="shared" si="42"/>
        <v>2550131</v>
      </c>
      <c r="N550" s="3">
        <f t="shared" si="43"/>
        <v>297</v>
      </c>
      <c r="O550" s="70">
        <f t="shared" si="44"/>
        <v>10</v>
      </c>
    </row>
    <row r="551" spans="1:19" ht="17.100000000000001" customHeight="1">
      <c r="A551" s="17" t="s">
        <v>20</v>
      </c>
      <c r="C551" s="1" t="s">
        <v>1228</v>
      </c>
      <c r="D551" s="67" t="s">
        <v>1250</v>
      </c>
      <c r="E551" s="68">
        <v>9627000</v>
      </c>
      <c r="F551" s="63">
        <v>3618148</v>
      </c>
      <c r="G551" s="19">
        <f t="shared" si="40"/>
        <v>6008852</v>
      </c>
      <c r="H551" s="63">
        <v>0</v>
      </c>
      <c r="I551" s="63"/>
      <c r="J551" s="21" t="s">
        <v>7</v>
      </c>
      <c r="K551" s="22">
        <f t="shared" si="39"/>
        <v>2709992</v>
      </c>
      <c r="L551" s="19">
        <f t="shared" si="41"/>
        <v>6328140</v>
      </c>
      <c r="M551" s="19">
        <f t="shared" si="42"/>
        <v>3298860</v>
      </c>
      <c r="N551" s="3">
        <f t="shared" si="43"/>
        <v>289</v>
      </c>
      <c r="O551" s="70">
        <f t="shared" si="44"/>
        <v>10</v>
      </c>
    </row>
    <row r="552" spans="1:19" ht="17.100000000000001" customHeight="1">
      <c r="A552" s="17" t="s">
        <v>20</v>
      </c>
      <c r="C552" s="1" t="s">
        <v>1229</v>
      </c>
      <c r="D552" s="67" t="s">
        <v>1251</v>
      </c>
      <c r="E552" s="68">
        <v>11278160</v>
      </c>
      <c r="F552" s="63">
        <v>4238708</v>
      </c>
      <c r="G552" s="19">
        <f t="shared" si="40"/>
        <v>7039452</v>
      </c>
      <c r="H552" s="63">
        <v>0</v>
      </c>
      <c r="I552" s="63"/>
      <c r="J552" s="21" t="s">
        <v>7</v>
      </c>
      <c r="K552" s="22">
        <f t="shared" si="39"/>
        <v>3174793</v>
      </c>
      <c r="L552" s="19">
        <f t="shared" si="41"/>
        <v>7413501</v>
      </c>
      <c r="M552" s="19">
        <f t="shared" si="42"/>
        <v>3864659</v>
      </c>
      <c r="N552" s="3">
        <f t="shared" si="43"/>
        <v>286</v>
      </c>
      <c r="O552" s="70">
        <f t="shared" si="44"/>
        <v>10</v>
      </c>
    </row>
    <row r="553" spans="1:19" ht="17.100000000000001" customHeight="1">
      <c r="A553" s="17" t="s">
        <v>20</v>
      </c>
      <c r="C553" s="1" t="s">
        <v>1230</v>
      </c>
      <c r="D553" s="67" t="s">
        <v>1252</v>
      </c>
      <c r="E553" s="68">
        <v>3640000</v>
      </c>
      <c r="F553" s="63">
        <v>1231230</v>
      </c>
      <c r="G553" s="19">
        <f t="shared" si="40"/>
        <v>2408770</v>
      </c>
      <c r="H553" s="63">
        <v>0</v>
      </c>
      <c r="I553" s="63"/>
      <c r="J553" s="21" t="s">
        <v>7</v>
      </c>
      <c r="K553" s="22">
        <f t="shared" si="39"/>
        <v>1086355</v>
      </c>
      <c r="L553" s="19">
        <f t="shared" si="41"/>
        <v>2317585</v>
      </c>
      <c r="M553" s="19">
        <f t="shared" si="42"/>
        <v>1322415</v>
      </c>
      <c r="N553" s="3">
        <f t="shared" si="43"/>
        <v>284</v>
      </c>
      <c r="O553" s="70">
        <f t="shared" si="44"/>
        <v>9</v>
      </c>
    </row>
    <row r="554" spans="1:19" ht="17.100000000000001" customHeight="1">
      <c r="A554" s="17" t="s">
        <v>20</v>
      </c>
      <c r="C554" s="1" t="s">
        <v>1231</v>
      </c>
      <c r="D554" s="67" t="s">
        <v>1252</v>
      </c>
      <c r="E554" s="68">
        <v>2900000</v>
      </c>
      <c r="F554" s="63">
        <v>980925</v>
      </c>
      <c r="G554" s="19">
        <f t="shared" si="40"/>
        <v>1919075</v>
      </c>
      <c r="H554" s="63">
        <v>0</v>
      </c>
      <c r="I554" s="63"/>
      <c r="J554" s="21" t="s">
        <v>7</v>
      </c>
      <c r="K554" s="22">
        <f t="shared" si="39"/>
        <v>865503</v>
      </c>
      <c r="L554" s="19">
        <f t="shared" si="41"/>
        <v>1846428</v>
      </c>
      <c r="M554" s="19">
        <f t="shared" si="42"/>
        <v>1053572</v>
      </c>
      <c r="N554" s="3">
        <f t="shared" si="43"/>
        <v>284</v>
      </c>
      <c r="O554" s="70">
        <f t="shared" si="44"/>
        <v>9</v>
      </c>
    </row>
    <row r="555" spans="1:19" ht="17.100000000000001" customHeight="1">
      <c r="A555" s="17" t="s">
        <v>20</v>
      </c>
      <c r="C555" s="1" t="s">
        <v>1232</v>
      </c>
      <c r="D555" s="67" t="s">
        <v>1253</v>
      </c>
      <c r="E555" s="68">
        <v>2482000</v>
      </c>
      <c r="F555" s="63">
        <v>839537</v>
      </c>
      <c r="G555" s="19">
        <f t="shared" si="40"/>
        <v>1642463</v>
      </c>
      <c r="H555" s="63">
        <v>0</v>
      </c>
      <c r="I555" s="63"/>
      <c r="J555" s="21" t="s">
        <v>7</v>
      </c>
      <c r="K555" s="22">
        <f t="shared" si="39"/>
        <v>740751</v>
      </c>
      <c r="L555" s="19">
        <f t="shared" si="41"/>
        <v>1580288</v>
      </c>
      <c r="M555" s="19">
        <f t="shared" si="42"/>
        <v>901712</v>
      </c>
      <c r="N555" s="3">
        <f t="shared" si="43"/>
        <v>282</v>
      </c>
      <c r="O555" s="70">
        <f t="shared" si="44"/>
        <v>9</v>
      </c>
    </row>
    <row r="556" spans="1:19" ht="17.100000000000001" customHeight="1">
      <c r="A556" s="17" t="s">
        <v>20</v>
      </c>
      <c r="C556" s="1" t="s">
        <v>1233</v>
      </c>
      <c r="D556" s="67" t="s">
        <v>1254</v>
      </c>
      <c r="E556" s="68">
        <v>3160000</v>
      </c>
      <c r="F556" s="63">
        <v>1068870</v>
      </c>
      <c r="G556" s="19">
        <f t="shared" si="40"/>
        <v>2091130</v>
      </c>
      <c r="H556" s="63">
        <v>0</v>
      </c>
      <c r="I556" s="63"/>
      <c r="J556" s="21" t="s">
        <v>7</v>
      </c>
      <c r="K556" s="22">
        <f t="shared" si="39"/>
        <v>943100</v>
      </c>
      <c r="L556" s="19">
        <f t="shared" si="41"/>
        <v>2011970</v>
      </c>
      <c r="M556" s="19">
        <f t="shared" si="42"/>
        <v>1148030</v>
      </c>
      <c r="N556" s="3">
        <f t="shared" si="43"/>
        <v>272</v>
      </c>
      <c r="O556" s="70">
        <f t="shared" si="44"/>
        <v>9</v>
      </c>
    </row>
    <row r="557" spans="1:19" ht="17.100000000000001" customHeight="1">
      <c r="A557" s="17" t="s">
        <v>20</v>
      </c>
      <c r="C557" s="1" t="s">
        <v>1234</v>
      </c>
      <c r="D557" s="67" t="s">
        <v>1255</v>
      </c>
      <c r="E557" s="68">
        <v>7599200</v>
      </c>
      <c r="F557" s="63">
        <v>2570429</v>
      </c>
      <c r="G557" s="19">
        <f t="shared" si="40"/>
        <v>5028771</v>
      </c>
      <c r="H557" s="63">
        <v>0</v>
      </c>
      <c r="I557" s="63"/>
      <c r="J557" s="21" t="s">
        <v>7</v>
      </c>
      <c r="K557" s="22">
        <f t="shared" si="39"/>
        <v>2267976</v>
      </c>
      <c r="L557" s="19">
        <f t="shared" si="41"/>
        <v>4838405</v>
      </c>
      <c r="M557" s="19">
        <f t="shared" si="42"/>
        <v>2760795</v>
      </c>
      <c r="N557" s="3">
        <f t="shared" si="43"/>
        <v>258</v>
      </c>
      <c r="O557" s="70">
        <f t="shared" si="44"/>
        <v>9</v>
      </c>
    </row>
    <row r="558" spans="1:19" ht="17.100000000000001" customHeight="1">
      <c r="A558" s="17" t="s">
        <v>20</v>
      </c>
      <c r="C558" s="1" t="s">
        <v>1235</v>
      </c>
      <c r="D558" s="67" t="s">
        <v>1256</v>
      </c>
      <c r="E558" s="68">
        <v>1980000</v>
      </c>
      <c r="F558" s="63">
        <v>595320</v>
      </c>
      <c r="G558" s="19">
        <f t="shared" si="40"/>
        <v>1384680</v>
      </c>
      <c r="H558" s="63">
        <v>0</v>
      </c>
      <c r="I558" s="63"/>
      <c r="J558" s="21" t="s">
        <v>7</v>
      </c>
      <c r="K558" s="22">
        <f t="shared" si="39"/>
        <v>624491</v>
      </c>
      <c r="L558" s="19">
        <f t="shared" si="41"/>
        <v>1219811</v>
      </c>
      <c r="M558" s="19">
        <f t="shared" si="42"/>
        <v>760189</v>
      </c>
      <c r="N558" s="3">
        <f t="shared" si="43"/>
        <v>227</v>
      </c>
      <c r="O558" s="70">
        <f t="shared" si="44"/>
        <v>8</v>
      </c>
    </row>
    <row r="559" spans="1:19" ht="17.100000000000001" customHeight="1">
      <c r="A559" s="17" t="s">
        <v>20</v>
      </c>
      <c r="C559" s="1" t="s">
        <v>1236</v>
      </c>
      <c r="D559" s="67" t="s">
        <v>1256</v>
      </c>
      <c r="E559" s="68">
        <v>786000</v>
      </c>
      <c r="F559" s="63">
        <v>236324</v>
      </c>
      <c r="G559" s="19">
        <f t="shared" si="40"/>
        <v>549676</v>
      </c>
      <c r="H559" s="63">
        <v>0</v>
      </c>
      <c r="I559" s="63"/>
      <c r="J559" s="21" t="s">
        <v>7</v>
      </c>
      <c r="K559" s="22">
        <f t="shared" si="39"/>
        <v>247904</v>
      </c>
      <c r="L559" s="19">
        <f t="shared" si="41"/>
        <v>484228</v>
      </c>
      <c r="M559" s="19">
        <f t="shared" si="42"/>
        <v>301772</v>
      </c>
      <c r="N559" s="3">
        <f t="shared" si="43"/>
        <v>227</v>
      </c>
      <c r="O559" s="70">
        <f t="shared" si="44"/>
        <v>8</v>
      </c>
    </row>
    <row r="560" spans="1:19" ht="17.100000000000001" customHeight="1">
      <c r="A560" s="17" t="s">
        <v>20</v>
      </c>
      <c r="C560" s="1" t="s">
        <v>1237</v>
      </c>
      <c r="D560" s="67" t="s">
        <v>1257</v>
      </c>
      <c r="E560" s="68">
        <v>24990540</v>
      </c>
      <c r="F560" s="63">
        <v>6574595</v>
      </c>
      <c r="G560" s="19">
        <f t="shared" si="40"/>
        <v>18415945</v>
      </c>
      <c r="H560" s="63">
        <v>0</v>
      </c>
      <c r="I560" s="63"/>
      <c r="J560" s="21" t="s">
        <v>7</v>
      </c>
      <c r="K560" s="22">
        <f t="shared" ref="K560:K570" si="45">ROUND((G560)*0.451,0)</f>
        <v>8305591</v>
      </c>
      <c r="L560" s="19">
        <f t="shared" si="41"/>
        <v>14880186</v>
      </c>
      <c r="M560" s="19">
        <f t="shared" si="42"/>
        <v>10110354</v>
      </c>
      <c r="N560" s="3">
        <f t="shared" si="43"/>
        <v>207</v>
      </c>
      <c r="O560" s="70">
        <f t="shared" si="44"/>
        <v>7</v>
      </c>
    </row>
    <row r="561" spans="1:16" ht="17.100000000000001" customHeight="1">
      <c r="A561" s="17" t="s">
        <v>20</v>
      </c>
      <c r="C561" s="1" t="s">
        <v>1238</v>
      </c>
      <c r="D561" s="67" t="s">
        <v>1258</v>
      </c>
      <c r="E561" s="68">
        <v>1960000</v>
      </c>
      <c r="F561" s="63">
        <v>515643</v>
      </c>
      <c r="G561" s="19">
        <f t="shared" si="40"/>
        <v>1444357</v>
      </c>
      <c r="H561" s="63">
        <v>0</v>
      </c>
      <c r="I561" s="63"/>
      <c r="J561" s="21" t="s">
        <v>7</v>
      </c>
      <c r="K561" s="22">
        <f t="shared" si="45"/>
        <v>651405</v>
      </c>
      <c r="L561" s="19">
        <f t="shared" si="41"/>
        <v>1167048</v>
      </c>
      <c r="M561" s="19">
        <f t="shared" si="42"/>
        <v>792952</v>
      </c>
      <c r="N561" s="3">
        <f t="shared" si="43"/>
        <v>205</v>
      </c>
      <c r="O561" s="70">
        <f t="shared" si="44"/>
        <v>7</v>
      </c>
    </row>
    <row r="562" spans="1:16" ht="17.100000000000001" customHeight="1">
      <c r="A562" s="17" t="s">
        <v>20</v>
      </c>
      <c r="C562" s="1" t="s">
        <v>1239</v>
      </c>
      <c r="D562" s="67" t="s">
        <v>1259</v>
      </c>
      <c r="E562" s="68">
        <v>290000</v>
      </c>
      <c r="F562" s="63">
        <v>76294</v>
      </c>
      <c r="G562" s="19">
        <f t="shared" si="40"/>
        <v>213706</v>
      </c>
      <c r="H562" s="63">
        <v>0</v>
      </c>
      <c r="I562" s="63"/>
      <c r="J562" s="21" t="s">
        <v>7</v>
      </c>
      <c r="K562" s="22">
        <f t="shared" si="45"/>
        <v>96381</v>
      </c>
      <c r="L562" s="19">
        <f t="shared" si="41"/>
        <v>172675</v>
      </c>
      <c r="M562" s="19">
        <f t="shared" si="42"/>
        <v>117325</v>
      </c>
      <c r="N562" s="3">
        <f t="shared" si="43"/>
        <v>199</v>
      </c>
      <c r="O562" s="70">
        <f t="shared" si="44"/>
        <v>7</v>
      </c>
    </row>
    <row r="563" spans="1:16" ht="17.100000000000001" customHeight="1">
      <c r="A563" s="17" t="s">
        <v>20</v>
      </c>
      <c r="C563" s="1" t="s">
        <v>1240</v>
      </c>
      <c r="D563" s="67" t="s">
        <v>1260</v>
      </c>
      <c r="E563" s="68">
        <v>14500000</v>
      </c>
      <c r="F563" s="63">
        <v>3269750</v>
      </c>
      <c r="G563" s="19">
        <f t="shared" si="40"/>
        <v>11230250</v>
      </c>
      <c r="H563" s="63">
        <v>0</v>
      </c>
      <c r="I563" s="63"/>
      <c r="J563" s="21" t="s">
        <v>7</v>
      </c>
      <c r="K563" s="22">
        <f t="shared" si="45"/>
        <v>5064843</v>
      </c>
      <c r="L563" s="19">
        <f t="shared" si="41"/>
        <v>8334593</v>
      </c>
      <c r="M563" s="19">
        <f t="shared" si="42"/>
        <v>6165407</v>
      </c>
      <c r="N563" s="3">
        <f t="shared" si="43"/>
        <v>180</v>
      </c>
      <c r="O563" s="70">
        <f t="shared" si="44"/>
        <v>6</v>
      </c>
    </row>
    <row r="564" spans="1:16" ht="17.100000000000001" customHeight="1">
      <c r="A564" s="17" t="s">
        <v>20</v>
      </c>
      <c r="C564" s="1" t="s">
        <v>1241</v>
      </c>
      <c r="D564" s="67" t="s">
        <v>1261</v>
      </c>
      <c r="E564" s="68">
        <v>6167470</v>
      </c>
      <c r="F564" s="63">
        <v>1158970</v>
      </c>
      <c r="G564" s="19">
        <f t="shared" si="40"/>
        <v>5008500</v>
      </c>
      <c r="H564" s="63">
        <v>0</v>
      </c>
      <c r="I564" s="63"/>
      <c r="J564" s="21" t="s">
        <v>7</v>
      </c>
      <c r="K564" s="22">
        <f t="shared" si="45"/>
        <v>2258834</v>
      </c>
      <c r="L564" s="19">
        <f t="shared" si="41"/>
        <v>3417804</v>
      </c>
      <c r="M564" s="19">
        <f t="shared" si="42"/>
        <v>2749666</v>
      </c>
      <c r="N564" s="3">
        <f t="shared" si="43"/>
        <v>157</v>
      </c>
      <c r="O564" s="70">
        <f t="shared" si="44"/>
        <v>5</v>
      </c>
    </row>
    <row r="565" spans="1:16" ht="17.100000000000001" customHeight="1">
      <c r="A565" s="17" t="s">
        <v>20</v>
      </c>
      <c r="C565" s="1" t="s">
        <v>1242</v>
      </c>
      <c r="D565" s="67" t="s">
        <v>1262</v>
      </c>
      <c r="E565" s="68">
        <v>1936000</v>
      </c>
      <c r="F565" s="63">
        <v>363807</v>
      </c>
      <c r="G565" s="19">
        <f t="shared" si="40"/>
        <v>1572193</v>
      </c>
      <c r="H565" s="63">
        <v>0</v>
      </c>
      <c r="I565" s="63"/>
      <c r="J565" s="21" t="s">
        <v>7</v>
      </c>
      <c r="K565" s="22">
        <f t="shared" si="45"/>
        <v>709059</v>
      </c>
      <c r="L565" s="19">
        <f t="shared" si="41"/>
        <v>1072866</v>
      </c>
      <c r="M565" s="19">
        <f t="shared" si="42"/>
        <v>863134</v>
      </c>
      <c r="N565" s="3">
        <f t="shared" si="43"/>
        <v>136</v>
      </c>
      <c r="O565" s="70">
        <f t="shared" si="44"/>
        <v>5</v>
      </c>
    </row>
    <row r="566" spans="1:16" ht="17.100000000000001" customHeight="1">
      <c r="A566" s="17" t="s">
        <v>20</v>
      </c>
      <c r="C566" s="1" t="s">
        <v>1243</v>
      </c>
      <c r="D566" s="67" t="s">
        <v>1263</v>
      </c>
      <c r="E566" s="68">
        <v>1668510</v>
      </c>
      <c r="F566" s="63">
        <v>250833</v>
      </c>
      <c r="G566" s="19">
        <f t="shared" si="40"/>
        <v>1417677</v>
      </c>
      <c r="H566" s="63">
        <v>0</v>
      </c>
      <c r="I566" s="63"/>
      <c r="J566" s="21" t="s">
        <v>7</v>
      </c>
      <c r="K566" s="22">
        <f t="shared" si="45"/>
        <v>639372</v>
      </c>
      <c r="L566" s="19">
        <f t="shared" si="41"/>
        <v>890205</v>
      </c>
      <c r="M566" s="19">
        <f t="shared" si="42"/>
        <v>778305</v>
      </c>
      <c r="N566" s="3">
        <f t="shared" si="43"/>
        <v>129</v>
      </c>
      <c r="O566" s="70">
        <f t="shared" si="44"/>
        <v>4</v>
      </c>
    </row>
    <row r="567" spans="1:16" ht="17.100000000000001" customHeight="1">
      <c r="A567" s="17" t="s">
        <v>20</v>
      </c>
      <c r="C567" s="1" t="s">
        <v>1244</v>
      </c>
      <c r="D567" s="67" t="s">
        <v>1264</v>
      </c>
      <c r="E567" s="68">
        <v>1430000</v>
      </c>
      <c r="F567" s="63">
        <v>214977</v>
      </c>
      <c r="G567" s="19">
        <f t="shared" si="40"/>
        <v>1215023</v>
      </c>
      <c r="H567" s="63">
        <v>0</v>
      </c>
      <c r="I567" s="63"/>
      <c r="J567" s="21" t="s">
        <v>7</v>
      </c>
      <c r="K567" s="22">
        <f t="shared" si="45"/>
        <v>547975</v>
      </c>
      <c r="L567" s="19">
        <f t="shared" si="41"/>
        <v>762952</v>
      </c>
      <c r="M567" s="19">
        <f t="shared" si="42"/>
        <v>667048</v>
      </c>
      <c r="N567" s="3">
        <f t="shared" si="43"/>
        <v>122</v>
      </c>
      <c r="O567" s="70">
        <f t="shared" si="44"/>
        <v>4</v>
      </c>
    </row>
    <row r="568" spans="1:16" ht="17.100000000000001" customHeight="1">
      <c r="A568" s="17" t="s">
        <v>20</v>
      </c>
      <c r="C568" s="1" t="s">
        <v>1245</v>
      </c>
      <c r="D568" s="67" t="s">
        <v>1265</v>
      </c>
      <c r="E568" s="68">
        <v>8323310</v>
      </c>
      <c r="F568" s="63">
        <v>1251271</v>
      </c>
      <c r="G568" s="19">
        <f t="shared" si="40"/>
        <v>7072039</v>
      </c>
      <c r="H568" s="63">
        <v>0</v>
      </c>
      <c r="I568" s="63"/>
      <c r="J568" s="21" t="s">
        <v>7</v>
      </c>
      <c r="K568" s="22">
        <f t="shared" si="45"/>
        <v>3189490</v>
      </c>
      <c r="L568" s="19">
        <f t="shared" si="41"/>
        <v>4440761</v>
      </c>
      <c r="M568" s="19">
        <f t="shared" si="42"/>
        <v>3882549</v>
      </c>
      <c r="N568" s="3">
        <f t="shared" si="43"/>
        <v>109</v>
      </c>
      <c r="O568" s="70">
        <f t="shared" si="44"/>
        <v>4</v>
      </c>
    </row>
    <row r="569" spans="1:16" ht="17.100000000000001" customHeight="1">
      <c r="A569" s="17" t="s">
        <v>20</v>
      </c>
      <c r="C569" s="1" t="s">
        <v>1246</v>
      </c>
      <c r="D569" s="67" t="s">
        <v>1266</v>
      </c>
      <c r="E569" s="68">
        <v>1573000</v>
      </c>
      <c r="F569" s="63">
        <v>236474</v>
      </c>
      <c r="G569" s="19">
        <f t="shared" si="40"/>
        <v>1336526</v>
      </c>
      <c r="H569" s="63">
        <v>0</v>
      </c>
      <c r="I569" s="63"/>
      <c r="J569" s="21" t="s">
        <v>7</v>
      </c>
      <c r="K569" s="22">
        <f t="shared" si="45"/>
        <v>602773</v>
      </c>
      <c r="L569" s="19">
        <f t="shared" si="41"/>
        <v>839247</v>
      </c>
      <c r="M569" s="19">
        <f t="shared" si="42"/>
        <v>733753</v>
      </c>
      <c r="N569" s="3">
        <f t="shared" si="43"/>
        <v>107</v>
      </c>
      <c r="O569" s="70">
        <f t="shared" si="44"/>
        <v>4</v>
      </c>
    </row>
    <row r="570" spans="1:16" ht="17.100000000000001" customHeight="1">
      <c r="A570" s="60"/>
      <c r="D570" s="67">
        <v>43009</v>
      </c>
      <c r="E570" s="68">
        <v>30000000</v>
      </c>
      <c r="F570" s="63">
        <v>3382500</v>
      </c>
      <c r="G570" s="19">
        <f t="shared" si="40"/>
        <v>26617500</v>
      </c>
      <c r="H570" s="63">
        <v>0</v>
      </c>
      <c r="I570" s="63"/>
      <c r="J570" s="21" t="s">
        <v>7</v>
      </c>
      <c r="K570" s="22">
        <f t="shared" si="45"/>
        <v>12004493</v>
      </c>
      <c r="L570" s="19">
        <f t="shared" si="41"/>
        <v>15386993</v>
      </c>
      <c r="M570" s="19">
        <f t="shared" si="42"/>
        <v>14613007</v>
      </c>
      <c r="N570" s="3">
        <f t="shared" si="43"/>
        <v>91</v>
      </c>
      <c r="O570" s="70">
        <f t="shared" si="44"/>
        <v>3</v>
      </c>
    </row>
    <row r="571" spans="1:16" ht="17.100000000000001" customHeight="1">
      <c r="A571" s="60"/>
      <c r="D571" s="67"/>
      <c r="E571" s="68">
        <v>232000000</v>
      </c>
      <c r="F571" s="63"/>
      <c r="G571" s="19">
        <f t="shared" si="40"/>
        <v>232000000</v>
      </c>
      <c r="H571" s="63">
        <f t="shared" ref="H571" si="46">E571</f>
        <v>232000000</v>
      </c>
      <c r="I571" s="63"/>
      <c r="J571" s="65"/>
      <c r="K571" s="22">
        <f t="shared" ref="K571" si="47">ROUND((H571)*O571/12*0.451,0)</f>
        <v>95912667</v>
      </c>
      <c r="L571" s="63"/>
      <c r="M571" s="63"/>
      <c r="N571" s="3"/>
      <c r="O571" s="70">
        <v>11</v>
      </c>
    </row>
    <row r="572" spans="1:16" ht="24" customHeight="1">
      <c r="A572" s="192" t="s">
        <v>1041</v>
      </c>
      <c r="B572" s="193"/>
      <c r="C572" s="193"/>
      <c r="D572" s="193"/>
      <c r="E572" s="50">
        <f>SUM(E11:E571)</f>
        <v>1991490568</v>
      </c>
      <c r="F572" s="50">
        <f t="shared" ref="F572:I572" si="48">SUM(F11:F571)</f>
        <v>1532858919.8816671</v>
      </c>
      <c r="G572" s="50">
        <f t="shared" si="48"/>
        <v>458631648.11833334</v>
      </c>
      <c r="H572" s="50">
        <f t="shared" si="48"/>
        <v>232000000</v>
      </c>
      <c r="I572" s="50">
        <f t="shared" si="48"/>
        <v>0</v>
      </c>
      <c r="J572" s="50">
        <f>SUM(J11:J484)</f>
        <v>0</v>
      </c>
      <c r="K572" s="50">
        <f t="shared" ref="K572" si="49">SUM(K11:K571)</f>
        <v>200317115</v>
      </c>
      <c r="L572" s="50">
        <f t="shared" ref="L572" si="50">SUM(L11:L571)</f>
        <v>1637263367.8816671</v>
      </c>
      <c r="M572" s="50">
        <f t="shared" ref="M572" si="51">SUM(M11:M571)</f>
        <v>122227200.11833334</v>
      </c>
      <c r="P572" s="3" t="s">
        <v>1277</v>
      </c>
    </row>
    <row r="573" spans="1:16" ht="17.100000000000001" customHeight="1">
      <c r="A573" s="17" t="s">
        <v>1045</v>
      </c>
      <c r="B573" s="17" t="s">
        <v>196</v>
      </c>
      <c r="C573" s="35" t="s">
        <v>1077</v>
      </c>
      <c r="D573" s="17" t="s">
        <v>197</v>
      </c>
      <c r="E573" s="19">
        <v>176000</v>
      </c>
      <c r="F573" s="20">
        <v>176000</v>
      </c>
      <c r="G573" s="19">
        <f t="shared" ref="G573:G636" si="52">E573-F573</f>
        <v>0</v>
      </c>
      <c r="H573" s="19">
        <v>0</v>
      </c>
      <c r="I573" s="19">
        <v>0</v>
      </c>
      <c r="J573" s="29">
        <v>0.2</v>
      </c>
      <c r="K573" s="22">
        <f>ROUND((G573+H573)*0.2,0)</f>
        <v>0</v>
      </c>
      <c r="L573" s="19">
        <f t="shared" ref="L573:L636" si="53">F573+K573</f>
        <v>176000</v>
      </c>
      <c r="M573" s="20">
        <f t="shared" ref="M573:M636" si="54">E573-L573</f>
        <v>0</v>
      </c>
    </row>
    <row r="574" spans="1:16" ht="17.100000000000001" customHeight="1">
      <c r="A574" s="17" t="s">
        <v>1045</v>
      </c>
      <c r="B574" s="17" t="s">
        <v>205</v>
      </c>
      <c r="C574" s="35" t="s">
        <v>1078</v>
      </c>
      <c r="D574" s="17" t="s">
        <v>206</v>
      </c>
      <c r="E574" s="19">
        <v>8580000</v>
      </c>
      <c r="F574" s="20">
        <v>8580000</v>
      </c>
      <c r="G574" s="19">
        <f t="shared" si="52"/>
        <v>0</v>
      </c>
      <c r="H574" s="19">
        <v>0</v>
      </c>
      <c r="I574" s="19">
        <v>0</v>
      </c>
      <c r="J574" s="29">
        <v>0.2</v>
      </c>
      <c r="K574" s="22">
        <f t="shared" ref="K574:K612" si="55">ROUND((G574+H574)*0.2,0)</f>
        <v>0</v>
      </c>
      <c r="L574" s="19">
        <f t="shared" si="53"/>
        <v>8580000</v>
      </c>
      <c r="M574" s="20">
        <f t="shared" si="54"/>
        <v>0</v>
      </c>
    </row>
    <row r="575" spans="1:16" ht="17.100000000000001" customHeight="1">
      <c r="A575" s="17" t="s">
        <v>1045</v>
      </c>
      <c r="B575" s="17" t="s">
        <v>207</v>
      </c>
      <c r="C575" s="35" t="s">
        <v>1046</v>
      </c>
      <c r="D575" s="17" t="s">
        <v>208</v>
      </c>
      <c r="E575" s="19">
        <v>2062360</v>
      </c>
      <c r="F575" s="20">
        <v>2062360</v>
      </c>
      <c r="G575" s="19">
        <f t="shared" si="52"/>
        <v>0</v>
      </c>
      <c r="H575" s="19">
        <v>0</v>
      </c>
      <c r="I575" s="19">
        <v>0</v>
      </c>
      <c r="J575" s="29">
        <v>0.2</v>
      </c>
      <c r="K575" s="22">
        <f t="shared" si="55"/>
        <v>0</v>
      </c>
      <c r="L575" s="19">
        <f t="shared" si="53"/>
        <v>2062360</v>
      </c>
      <c r="M575" s="20">
        <f t="shared" si="54"/>
        <v>0</v>
      </c>
    </row>
    <row r="576" spans="1:16" ht="17.100000000000001" customHeight="1">
      <c r="A576" s="17" t="s">
        <v>1045</v>
      </c>
      <c r="B576" s="17" t="s">
        <v>213</v>
      </c>
      <c r="C576" s="35" t="s">
        <v>1079</v>
      </c>
      <c r="D576" s="17" t="s">
        <v>214</v>
      </c>
      <c r="E576" s="19">
        <v>2227500</v>
      </c>
      <c r="F576" s="20">
        <v>2227500</v>
      </c>
      <c r="G576" s="19">
        <f t="shared" si="52"/>
        <v>0</v>
      </c>
      <c r="H576" s="19">
        <v>0</v>
      </c>
      <c r="I576" s="19">
        <v>0</v>
      </c>
      <c r="J576" s="29">
        <v>0.2</v>
      </c>
      <c r="K576" s="22">
        <f t="shared" si="55"/>
        <v>0</v>
      </c>
      <c r="L576" s="19">
        <f t="shared" si="53"/>
        <v>2227500</v>
      </c>
      <c r="M576" s="20">
        <f t="shared" si="54"/>
        <v>0</v>
      </c>
    </row>
    <row r="577" spans="1:17" ht="17.100000000000001" customHeight="1">
      <c r="A577" s="17" t="s">
        <v>1045</v>
      </c>
      <c r="B577" s="17" t="s">
        <v>221</v>
      </c>
      <c r="C577" s="35" t="s">
        <v>1080</v>
      </c>
      <c r="D577" s="17" t="s">
        <v>220</v>
      </c>
      <c r="E577" s="19">
        <v>570810</v>
      </c>
      <c r="F577" s="20">
        <v>570810</v>
      </c>
      <c r="G577" s="19">
        <f t="shared" si="52"/>
        <v>0</v>
      </c>
      <c r="H577" s="19">
        <v>0</v>
      </c>
      <c r="I577" s="19">
        <v>0</v>
      </c>
      <c r="J577" s="29">
        <v>0.2</v>
      </c>
      <c r="K577" s="22">
        <f t="shared" si="55"/>
        <v>0</v>
      </c>
      <c r="L577" s="19">
        <f t="shared" si="53"/>
        <v>570810</v>
      </c>
      <c r="M577" s="20">
        <f t="shared" si="54"/>
        <v>0</v>
      </c>
    </row>
    <row r="578" spans="1:17" ht="17.100000000000001" customHeight="1">
      <c r="A578" s="17" t="s">
        <v>1045</v>
      </c>
      <c r="B578" s="17" t="s">
        <v>247</v>
      </c>
      <c r="C578" s="35" t="s">
        <v>1047</v>
      </c>
      <c r="D578" s="17" t="s">
        <v>246</v>
      </c>
      <c r="E578" s="19">
        <v>5280000</v>
      </c>
      <c r="F578" s="20">
        <v>5280000</v>
      </c>
      <c r="G578" s="19">
        <f t="shared" si="52"/>
        <v>0</v>
      </c>
      <c r="H578" s="19">
        <v>0</v>
      </c>
      <c r="I578" s="19">
        <v>0</v>
      </c>
      <c r="J578" s="29">
        <v>0.2</v>
      </c>
      <c r="K578" s="22">
        <f t="shared" si="55"/>
        <v>0</v>
      </c>
      <c r="L578" s="19">
        <f t="shared" si="53"/>
        <v>5280000</v>
      </c>
      <c r="M578" s="20">
        <f t="shared" si="54"/>
        <v>0</v>
      </c>
    </row>
    <row r="579" spans="1:17" s="3" customFormat="1" ht="17.100000000000001" customHeight="1">
      <c r="A579" s="17" t="s">
        <v>1045</v>
      </c>
      <c r="B579" s="17" t="s">
        <v>245</v>
      </c>
      <c r="C579" s="35" t="s">
        <v>1048</v>
      </c>
      <c r="D579" s="17" t="s">
        <v>246</v>
      </c>
      <c r="E579" s="19">
        <v>3151500</v>
      </c>
      <c r="F579" s="20">
        <v>3151500</v>
      </c>
      <c r="G579" s="19">
        <f t="shared" si="52"/>
        <v>0</v>
      </c>
      <c r="H579" s="19">
        <v>0</v>
      </c>
      <c r="I579" s="19">
        <v>0</v>
      </c>
      <c r="J579" s="29">
        <v>0.2</v>
      </c>
      <c r="K579" s="22">
        <f t="shared" si="55"/>
        <v>0</v>
      </c>
      <c r="L579" s="19">
        <f t="shared" si="53"/>
        <v>3151500</v>
      </c>
      <c r="M579" s="20">
        <f t="shared" si="54"/>
        <v>0</v>
      </c>
      <c r="N579" s="1"/>
      <c r="O579" s="1"/>
      <c r="P579" s="1"/>
      <c r="Q579" s="1"/>
    </row>
    <row r="580" spans="1:17" s="3" customFormat="1" ht="17.100000000000001" customHeight="1">
      <c r="A580" s="17" t="s">
        <v>1045</v>
      </c>
      <c r="B580" s="17" t="s">
        <v>253</v>
      </c>
      <c r="C580" s="35" t="s">
        <v>1081</v>
      </c>
      <c r="D580" s="17" t="s">
        <v>254</v>
      </c>
      <c r="E580" s="19">
        <v>94380</v>
      </c>
      <c r="F580" s="20">
        <v>94380</v>
      </c>
      <c r="G580" s="19">
        <f t="shared" si="52"/>
        <v>0</v>
      </c>
      <c r="H580" s="19">
        <v>0</v>
      </c>
      <c r="I580" s="19">
        <v>0</v>
      </c>
      <c r="J580" s="29">
        <v>0.2</v>
      </c>
      <c r="K580" s="22">
        <f t="shared" si="55"/>
        <v>0</v>
      </c>
      <c r="L580" s="19">
        <f t="shared" si="53"/>
        <v>94380</v>
      </c>
      <c r="M580" s="20">
        <f t="shared" si="54"/>
        <v>0</v>
      </c>
      <c r="N580" s="1"/>
      <c r="O580" s="1"/>
      <c r="P580" s="1"/>
      <c r="Q580" s="1"/>
    </row>
    <row r="581" spans="1:17" s="3" customFormat="1" ht="17.100000000000001" customHeight="1">
      <c r="A581" s="17" t="s">
        <v>1045</v>
      </c>
      <c r="B581" s="17" t="s">
        <v>258</v>
      </c>
      <c r="C581" s="35" t="s">
        <v>1049</v>
      </c>
      <c r="D581" s="17" t="s">
        <v>259</v>
      </c>
      <c r="E581" s="19">
        <v>2445300</v>
      </c>
      <c r="F581" s="20">
        <v>2445300</v>
      </c>
      <c r="G581" s="19">
        <f t="shared" si="52"/>
        <v>0</v>
      </c>
      <c r="H581" s="19">
        <v>0</v>
      </c>
      <c r="I581" s="19">
        <v>0</v>
      </c>
      <c r="J581" s="29">
        <v>0.2</v>
      </c>
      <c r="K581" s="22">
        <f t="shared" si="55"/>
        <v>0</v>
      </c>
      <c r="L581" s="19">
        <f t="shared" si="53"/>
        <v>2445300</v>
      </c>
      <c r="M581" s="20">
        <f t="shared" si="54"/>
        <v>0</v>
      </c>
      <c r="N581" s="1"/>
      <c r="O581" s="1"/>
      <c r="P581" s="1"/>
      <c r="Q581" s="1"/>
    </row>
    <row r="582" spans="1:17" s="3" customFormat="1" ht="17.100000000000001" customHeight="1">
      <c r="A582" s="17" t="s">
        <v>1045</v>
      </c>
      <c r="B582" s="17" t="s">
        <v>303</v>
      </c>
      <c r="C582" s="35" t="s">
        <v>1050</v>
      </c>
      <c r="D582" s="17" t="s">
        <v>304</v>
      </c>
      <c r="E582" s="19">
        <v>660000</v>
      </c>
      <c r="F582" s="20">
        <v>660000</v>
      </c>
      <c r="G582" s="19">
        <f t="shared" si="52"/>
        <v>0</v>
      </c>
      <c r="H582" s="19">
        <v>0</v>
      </c>
      <c r="I582" s="19">
        <v>0</v>
      </c>
      <c r="J582" s="29">
        <v>0.2</v>
      </c>
      <c r="K582" s="22">
        <f t="shared" si="55"/>
        <v>0</v>
      </c>
      <c r="L582" s="19">
        <f t="shared" si="53"/>
        <v>660000</v>
      </c>
      <c r="M582" s="20">
        <f t="shared" si="54"/>
        <v>0</v>
      </c>
      <c r="N582" s="1"/>
      <c r="O582" s="1"/>
      <c r="P582" s="1"/>
      <c r="Q582" s="1"/>
    </row>
    <row r="583" spans="1:17" s="3" customFormat="1" ht="17.100000000000001" customHeight="1">
      <c r="A583" s="17" t="s">
        <v>1045</v>
      </c>
      <c r="B583" s="17" t="s">
        <v>367</v>
      </c>
      <c r="C583" s="35" t="s">
        <v>1047</v>
      </c>
      <c r="D583" s="17" t="s">
        <v>368</v>
      </c>
      <c r="E583" s="19">
        <v>5280000</v>
      </c>
      <c r="F583" s="20">
        <v>5280000</v>
      </c>
      <c r="G583" s="19">
        <f t="shared" si="52"/>
        <v>0</v>
      </c>
      <c r="H583" s="19">
        <v>0</v>
      </c>
      <c r="I583" s="19">
        <v>0</v>
      </c>
      <c r="J583" s="29">
        <v>0.2</v>
      </c>
      <c r="K583" s="22">
        <f t="shared" si="55"/>
        <v>0</v>
      </c>
      <c r="L583" s="19">
        <f t="shared" si="53"/>
        <v>5280000</v>
      </c>
      <c r="M583" s="20">
        <f t="shared" si="54"/>
        <v>0</v>
      </c>
      <c r="N583" s="1"/>
      <c r="O583" s="1"/>
      <c r="P583" s="1"/>
      <c r="Q583" s="1"/>
    </row>
    <row r="584" spans="1:17" s="3" customFormat="1" ht="17.100000000000001" customHeight="1">
      <c r="A584" s="17" t="s">
        <v>1045</v>
      </c>
      <c r="B584" s="17" t="s">
        <v>372</v>
      </c>
      <c r="C584" s="35" t="s">
        <v>1051</v>
      </c>
      <c r="D584" s="17" t="s">
        <v>373</v>
      </c>
      <c r="E584" s="19">
        <v>3888900</v>
      </c>
      <c r="F584" s="20">
        <v>3888900</v>
      </c>
      <c r="G584" s="19">
        <f t="shared" si="52"/>
        <v>0</v>
      </c>
      <c r="H584" s="19">
        <v>0</v>
      </c>
      <c r="I584" s="19">
        <v>0</v>
      </c>
      <c r="J584" s="29">
        <v>0.2</v>
      </c>
      <c r="K584" s="22">
        <f t="shared" si="55"/>
        <v>0</v>
      </c>
      <c r="L584" s="19">
        <f t="shared" si="53"/>
        <v>3888900</v>
      </c>
      <c r="M584" s="20">
        <f t="shared" si="54"/>
        <v>0</v>
      </c>
      <c r="N584" s="1"/>
      <c r="O584" s="1"/>
      <c r="P584" s="1"/>
      <c r="Q584" s="1"/>
    </row>
    <row r="585" spans="1:17" s="3" customFormat="1" ht="17.100000000000001" customHeight="1">
      <c r="A585" s="17" t="s">
        <v>1045</v>
      </c>
      <c r="B585" s="17" t="s">
        <v>462</v>
      </c>
      <c r="C585" s="35" t="s">
        <v>1052</v>
      </c>
      <c r="D585" s="17" t="s">
        <v>463</v>
      </c>
      <c r="E585" s="19">
        <v>1169300</v>
      </c>
      <c r="F585" s="20">
        <v>1169300</v>
      </c>
      <c r="G585" s="19">
        <f t="shared" si="52"/>
        <v>0</v>
      </c>
      <c r="H585" s="19">
        <v>0</v>
      </c>
      <c r="I585" s="19">
        <v>0</v>
      </c>
      <c r="J585" s="29">
        <v>0.2</v>
      </c>
      <c r="K585" s="22">
        <f t="shared" si="55"/>
        <v>0</v>
      </c>
      <c r="L585" s="19">
        <f t="shared" si="53"/>
        <v>1169300</v>
      </c>
      <c r="M585" s="20">
        <f t="shared" si="54"/>
        <v>0</v>
      </c>
      <c r="N585" s="1"/>
      <c r="O585" s="1"/>
      <c r="P585" s="1"/>
      <c r="Q585" s="1"/>
    </row>
    <row r="586" spans="1:17" s="3" customFormat="1" ht="17.100000000000001" customHeight="1">
      <c r="A586" s="17" t="s">
        <v>1045</v>
      </c>
      <c r="B586" s="17" t="s">
        <v>466</v>
      </c>
      <c r="C586" s="35" t="s">
        <v>1053</v>
      </c>
      <c r="D586" s="17" t="s">
        <v>465</v>
      </c>
      <c r="E586" s="19">
        <v>599500</v>
      </c>
      <c r="F586" s="20">
        <v>599500</v>
      </c>
      <c r="G586" s="19">
        <f t="shared" si="52"/>
        <v>0</v>
      </c>
      <c r="H586" s="19">
        <v>0</v>
      </c>
      <c r="I586" s="19">
        <v>0</v>
      </c>
      <c r="J586" s="29">
        <v>0.2</v>
      </c>
      <c r="K586" s="22">
        <f t="shared" si="55"/>
        <v>0</v>
      </c>
      <c r="L586" s="19">
        <f t="shared" si="53"/>
        <v>599500</v>
      </c>
      <c r="M586" s="20">
        <f t="shared" si="54"/>
        <v>0</v>
      </c>
      <c r="N586" s="1"/>
      <c r="O586" s="1"/>
      <c r="P586" s="1"/>
      <c r="Q586" s="1"/>
    </row>
    <row r="587" spans="1:17" s="3" customFormat="1" ht="17.100000000000001" customHeight="1">
      <c r="A587" s="17" t="s">
        <v>1045</v>
      </c>
      <c r="B587" s="17" t="s">
        <v>464</v>
      </c>
      <c r="C587" s="35" t="s">
        <v>1054</v>
      </c>
      <c r="D587" s="17" t="s">
        <v>465</v>
      </c>
      <c r="E587" s="19">
        <v>699600</v>
      </c>
      <c r="F587" s="20">
        <v>699600</v>
      </c>
      <c r="G587" s="19">
        <f t="shared" si="52"/>
        <v>0</v>
      </c>
      <c r="H587" s="19">
        <v>0</v>
      </c>
      <c r="I587" s="19">
        <v>0</v>
      </c>
      <c r="J587" s="29">
        <v>0.2</v>
      </c>
      <c r="K587" s="22">
        <f t="shared" si="55"/>
        <v>0</v>
      </c>
      <c r="L587" s="19">
        <f t="shared" si="53"/>
        <v>699600</v>
      </c>
      <c r="M587" s="20">
        <f t="shared" si="54"/>
        <v>0</v>
      </c>
      <c r="N587" s="1"/>
      <c r="O587" s="1"/>
      <c r="P587" s="1"/>
      <c r="Q587" s="1"/>
    </row>
    <row r="588" spans="1:17" s="3" customFormat="1" ht="17.100000000000001" customHeight="1">
      <c r="A588" s="17" t="s">
        <v>1045</v>
      </c>
      <c r="B588" s="17" t="s">
        <v>467</v>
      </c>
      <c r="C588" s="35" t="s">
        <v>1055</v>
      </c>
      <c r="D588" s="17" t="s">
        <v>465</v>
      </c>
      <c r="E588" s="19">
        <v>4757000</v>
      </c>
      <c r="F588" s="20">
        <v>4757000</v>
      </c>
      <c r="G588" s="19">
        <f t="shared" si="52"/>
        <v>0</v>
      </c>
      <c r="H588" s="19">
        <v>0</v>
      </c>
      <c r="I588" s="19">
        <v>0</v>
      </c>
      <c r="J588" s="29">
        <v>0.2</v>
      </c>
      <c r="K588" s="22">
        <f t="shared" si="55"/>
        <v>0</v>
      </c>
      <c r="L588" s="19">
        <f t="shared" si="53"/>
        <v>4757000</v>
      </c>
      <c r="M588" s="20">
        <f t="shared" si="54"/>
        <v>0</v>
      </c>
      <c r="N588" s="1"/>
      <c r="O588" s="1"/>
      <c r="P588" s="1"/>
      <c r="Q588" s="1"/>
    </row>
    <row r="589" spans="1:17" s="3" customFormat="1" ht="17.100000000000001" customHeight="1">
      <c r="A589" s="17" t="s">
        <v>1045</v>
      </c>
      <c r="B589" s="17" t="s">
        <v>469</v>
      </c>
      <c r="C589" s="35" t="s">
        <v>1082</v>
      </c>
      <c r="D589" s="17" t="s">
        <v>470</v>
      </c>
      <c r="E589" s="19">
        <v>5995000</v>
      </c>
      <c r="F589" s="20">
        <v>5995000</v>
      </c>
      <c r="G589" s="19">
        <f t="shared" si="52"/>
        <v>0</v>
      </c>
      <c r="H589" s="19">
        <v>0</v>
      </c>
      <c r="I589" s="19">
        <v>0</v>
      </c>
      <c r="J589" s="29">
        <v>0.2</v>
      </c>
      <c r="K589" s="22">
        <f t="shared" si="55"/>
        <v>0</v>
      </c>
      <c r="L589" s="19">
        <f t="shared" si="53"/>
        <v>5995000</v>
      </c>
      <c r="M589" s="20">
        <f t="shared" si="54"/>
        <v>0</v>
      </c>
      <c r="N589" s="1"/>
      <c r="O589" s="1"/>
      <c r="P589" s="1"/>
      <c r="Q589" s="1"/>
    </row>
    <row r="590" spans="1:17" s="3" customFormat="1" ht="17.100000000000001" customHeight="1">
      <c r="A590" s="17" t="s">
        <v>1045</v>
      </c>
      <c r="B590" s="17" t="s">
        <v>471</v>
      </c>
      <c r="C590" s="35" t="s">
        <v>1083</v>
      </c>
      <c r="D590" s="17" t="s">
        <v>472</v>
      </c>
      <c r="E590" s="19">
        <v>34705000</v>
      </c>
      <c r="F590" s="20">
        <v>34705000</v>
      </c>
      <c r="G590" s="19">
        <f t="shared" si="52"/>
        <v>0</v>
      </c>
      <c r="H590" s="19">
        <v>0</v>
      </c>
      <c r="I590" s="19">
        <v>0</v>
      </c>
      <c r="J590" s="29">
        <v>0.2</v>
      </c>
      <c r="K590" s="22">
        <f t="shared" si="55"/>
        <v>0</v>
      </c>
      <c r="L590" s="19">
        <f t="shared" si="53"/>
        <v>34705000</v>
      </c>
      <c r="M590" s="20">
        <f t="shared" si="54"/>
        <v>0</v>
      </c>
      <c r="N590" s="1"/>
      <c r="O590" s="1"/>
      <c r="P590" s="1"/>
      <c r="Q590" s="1"/>
    </row>
    <row r="591" spans="1:17" s="3" customFormat="1" ht="17.100000000000001" customHeight="1">
      <c r="A591" s="17" t="s">
        <v>1045</v>
      </c>
      <c r="B591" s="17" t="s">
        <v>549</v>
      </c>
      <c r="C591" s="35" t="s">
        <v>1056</v>
      </c>
      <c r="D591" s="17" t="s">
        <v>548</v>
      </c>
      <c r="E591" s="19">
        <v>5037000</v>
      </c>
      <c r="F591" s="20">
        <v>5037000</v>
      </c>
      <c r="G591" s="19">
        <f t="shared" si="52"/>
        <v>0</v>
      </c>
      <c r="H591" s="19">
        <v>0</v>
      </c>
      <c r="I591" s="19">
        <v>0</v>
      </c>
      <c r="J591" s="29">
        <v>0.2</v>
      </c>
      <c r="K591" s="22">
        <f t="shared" si="55"/>
        <v>0</v>
      </c>
      <c r="L591" s="19">
        <f t="shared" si="53"/>
        <v>5037000</v>
      </c>
      <c r="M591" s="20">
        <f t="shared" si="54"/>
        <v>0</v>
      </c>
      <c r="N591" s="1"/>
      <c r="O591" s="1"/>
      <c r="P591" s="1"/>
      <c r="Q591" s="1"/>
    </row>
    <row r="592" spans="1:17" s="3" customFormat="1" ht="17.100000000000001" customHeight="1">
      <c r="A592" s="17" t="s">
        <v>1045</v>
      </c>
      <c r="B592" s="17" t="s">
        <v>550</v>
      </c>
      <c r="C592" s="35" t="s">
        <v>1057</v>
      </c>
      <c r="D592" s="17" t="s">
        <v>548</v>
      </c>
      <c r="E592" s="19">
        <v>2243340</v>
      </c>
      <c r="F592" s="20">
        <v>2243340</v>
      </c>
      <c r="G592" s="19">
        <f t="shared" si="52"/>
        <v>0</v>
      </c>
      <c r="H592" s="19">
        <v>0</v>
      </c>
      <c r="I592" s="19">
        <v>0</v>
      </c>
      <c r="J592" s="29">
        <v>0.2</v>
      </c>
      <c r="K592" s="22">
        <f t="shared" si="55"/>
        <v>0</v>
      </c>
      <c r="L592" s="19">
        <f t="shared" si="53"/>
        <v>2243340</v>
      </c>
      <c r="M592" s="20">
        <f t="shared" si="54"/>
        <v>0</v>
      </c>
      <c r="N592" s="1"/>
      <c r="O592" s="1"/>
      <c r="P592" s="1"/>
      <c r="Q592" s="1"/>
    </row>
    <row r="593" spans="1:17" s="3" customFormat="1" ht="17.100000000000001" customHeight="1">
      <c r="A593" s="17" t="s">
        <v>1045</v>
      </c>
      <c r="B593" s="17" t="s">
        <v>547</v>
      </c>
      <c r="C593" s="35" t="s">
        <v>1058</v>
      </c>
      <c r="D593" s="17" t="s">
        <v>548</v>
      </c>
      <c r="E593" s="19">
        <v>569500</v>
      </c>
      <c r="F593" s="20">
        <v>569500</v>
      </c>
      <c r="G593" s="19">
        <f t="shared" si="52"/>
        <v>0</v>
      </c>
      <c r="H593" s="19">
        <v>0</v>
      </c>
      <c r="I593" s="19">
        <v>0</v>
      </c>
      <c r="J593" s="29">
        <v>0.2</v>
      </c>
      <c r="K593" s="22">
        <f t="shared" si="55"/>
        <v>0</v>
      </c>
      <c r="L593" s="19">
        <f t="shared" si="53"/>
        <v>569500</v>
      </c>
      <c r="M593" s="20">
        <f t="shared" si="54"/>
        <v>0</v>
      </c>
      <c r="N593" s="1"/>
      <c r="O593" s="1"/>
      <c r="P593" s="1"/>
      <c r="Q593" s="1"/>
    </row>
    <row r="594" spans="1:17" s="3" customFormat="1" ht="17.100000000000001" customHeight="1">
      <c r="A594" s="17" t="s">
        <v>1045</v>
      </c>
      <c r="B594" s="17" t="s">
        <v>573</v>
      </c>
      <c r="C594" s="35" t="s">
        <v>1084</v>
      </c>
      <c r="D594" s="17" t="s">
        <v>572</v>
      </c>
      <c r="E594" s="19">
        <v>465000</v>
      </c>
      <c r="F594" s="20">
        <v>465000</v>
      </c>
      <c r="G594" s="19">
        <f t="shared" si="52"/>
        <v>0</v>
      </c>
      <c r="H594" s="19">
        <v>0</v>
      </c>
      <c r="I594" s="19">
        <v>0</v>
      </c>
      <c r="J594" s="29">
        <v>0.2</v>
      </c>
      <c r="K594" s="22">
        <f t="shared" si="55"/>
        <v>0</v>
      </c>
      <c r="L594" s="19">
        <f t="shared" si="53"/>
        <v>465000</v>
      </c>
      <c r="M594" s="20">
        <f t="shared" si="54"/>
        <v>0</v>
      </c>
      <c r="N594" s="1"/>
      <c r="O594" s="1"/>
      <c r="P594" s="1"/>
      <c r="Q594" s="1"/>
    </row>
    <row r="595" spans="1:17" ht="17.100000000000001" customHeight="1">
      <c r="A595" s="17" t="s">
        <v>1045</v>
      </c>
      <c r="B595" s="17" t="s">
        <v>574</v>
      </c>
      <c r="C595" s="35" t="s">
        <v>1059</v>
      </c>
      <c r="D595" s="17" t="s">
        <v>572</v>
      </c>
      <c r="E595" s="19">
        <v>869400</v>
      </c>
      <c r="F595" s="20">
        <v>869400</v>
      </c>
      <c r="G595" s="19">
        <f t="shared" si="52"/>
        <v>0</v>
      </c>
      <c r="H595" s="19">
        <v>0</v>
      </c>
      <c r="I595" s="19">
        <v>0</v>
      </c>
      <c r="J595" s="29">
        <v>0.2</v>
      </c>
      <c r="K595" s="22">
        <f t="shared" si="55"/>
        <v>0</v>
      </c>
      <c r="L595" s="19">
        <f t="shared" si="53"/>
        <v>869400</v>
      </c>
      <c r="M595" s="20">
        <f t="shared" si="54"/>
        <v>0</v>
      </c>
    </row>
    <row r="596" spans="1:17" ht="17.100000000000001" customHeight="1">
      <c r="A596" s="17" t="s">
        <v>1045</v>
      </c>
      <c r="B596" s="17" t="s">
        <v>575</v>
      </c>
      <c r="C596" s="35" t="s">
        <v>1085</v>
      </c>
      <c r="D596" s="17" t="s">
        <v>572</v>
      </c>
      <c r="E596" s="19">
        <v>612150</v>
      </c>
      <c r="F596" s="20">
        <v>612150</v>
      </c>
      <c r="G596" s="19">
        <f t="shared" si="52"/>
        <v>0</v>
      </c>
      <c r="H596" s="19">
        <v>0</v>
      </c>
      <c r="I596" s="19">
        <v>0</v>
      </c>
      <c r="J596" s="29">
        <v>0.2</v>
      </c>
      <c r="K596" s="22">
        <f t="shared" si="55"/>
        <v>0</v>
      </c>
      <c r="L596" s="19">
        <f t="shared" si="53"/>
        <v>612150</v>
      </c>
      <c r="M596" s="20">
        <f t="shared" si="54"/>
        <v>0</v>
      </c>
    </row>
    <row r="597" spans="1:17" ht="17.100000000000001" customHeight="1">
      <c r="A597" s="17" t="s">
        <v>1045</v>
      </c>
      <c r="B597" s="17" t="s">
        <v>576</v>
      </c>
      <c r="C597" s="35" t="s">
        <v>1060</v>
      </c>
      <c r="D597" s="17" t="s">
        <v>572</v>
      </c>
      <c r="E597" s="19">
        <v>3600300</v>
      </c>
      <c r="F597" s="20">
        <v>3600300</v>
      </c>
      <c r="G597" s="19">
        <f t="shared" si="52"/>
        <v>0</v>
      </c>
      <c r="H597" s="19">
        <v>0</v>
      </c>
      <c r="I597" s="19">
        <v>0</v>
      </c>
      <c r="J597" s="29">
        <v>0.2</v>
      </c>
      <c r="K597" s="22">
        <f t="shared" si="55"/>
        <v>0</v>
      </c>
      <c r="L597" s="19">
        <f t="shared" si="53"/>
        <v>3600300</v>
      </c>
      <c r="M597" s="20">
        <f t="shared" si="54"/>
        <v>0</v>
      </c>
    </row>
    <row r="598" spans="1:17" ht="17.100000000000001" customHeight="1">
      <c r="A598" s="17" t="s">
        <v>1045</v>
      </c>
      <c r="B598" s="17" t="s">
        <v>571</v>
      </c>
      <c r="C598" s="35" t="s">
        <v>1086</v>
      </c>
      <c r="D598" s="17" t="s">
        <v>572</v>
      </c>
      <c r="E598" s="19">
        <v>4389000</v>
      </c>
      <c r="F598" s="20">
        <v>4389000</v>
      </c>
      <c r="G598" s="19">
        <f t="shared" si="52"/>
        <v>0</v>
      </c>
      <c r="H598" s="19">
        <v>0</v>
      </c>
      <c r="I598" s="19">
        <v>0</v>
      </c>
      <c r="J598" s="29">
        <v>0.2</v>
      </c>
      <c r="K598" s="22">
        <f t="shared" si="55"/>
        <v>0</v>
      </c>
      <c r="L598" s="19">
        <f t="shared" si="53"/>
        <v>4389000</v>
      </c>
      <c r="M598" s="20">
        <f t="shared" si="54"/>
        <v>0</v>
      </c>
    </row>
    <row r="599" spans="1:17" ht="17.100000000000001" customHeight="1">
      <c r="A599" s="17" t="s">
        <v>1045</v>
      </c>
      <c r="B599" s="17" t="s">
        <v>591</v>
      </c>
      <c r="C599" s="35" t="s">
        <v>1061</v>
      </c>
      <c r="D599" s="17" t="s">
        <v>589</v>
      </c>
      <c r="E599" s="19">
        <v>1666500</v>
      </c>
      <c r="F599" s="20">
        <v>1666500</v>
      </c>
      <c r="G599" s="19">
        <f t="shared" si="52"/>
        <v>0</v>
      </c>
      <c r="H599" s="19">
        <v>0</v>
      </c>
      <c r="I599" s="19">
        <v>0</v>
      </c>
      <c r="J599" s="29">
        <v>0.2</v>
      </c>
      <c r="K599" s="22">
        <f t="shared" si="55"/>
        <v>0</v>
      </c>
      <c r="L599" s="19">
        <f t="shared" si="53"/>
        <v>1666500</v>
      </c>
      <c r="M599" s="20">
        <f t="shared" si="54"/>
        <v>0</v>
      </c>
    </row>
    <row r="600" spans="1:17" ht="17.100000000000001" customHeight="1">
      <c r="A600" s="17" t="s">
        <v>1045</v>
      </c>
      <c r="B600" s="17" t="s">
        <v>588</v>
      </c>
      <c r="C600" s="35" t="s">
        <v>1062</v>
      </c>
      <c r="D600" s="17" t="s">
        <v>589</v>
      </c>
      <c r="E600" s="19">
        <v>2970000</v>
      </c>
      <c r="F600" s="20">
        <v>2970000</v>
      </c>
      <c r="G600" s="19">
        <f t="shared" si="52"/>
        <v>0</v>
      </c>
      <c r="H600" s="19">
        <v>0</v>
      </c>
      <c r="I600" s="19">
        <v>0</v>
      </c>
      <c r="J600" s="29">
        <v>0.2</v>
      </c>
      <c r="K600" s="22">
        <f t="shared" si="55"/>
        <v>0</v>
      </c>
      <c r="L600" s="19">
        <f t="shared" si="53"/>
        <v>2970000</v>
      </c>
      <c r="M600" s="20">
        <f t="shared" si="54"/>
        <v>0</v>
      </c>
    </row>
    <row r="601" spans="1:17" ht="17.100000000000001" customHeight="1">
      <c r="A601" s="17" t="s">
        <v>1045</v>
      </c>
      <c r="B601" s="17" t="s">
        <v>651</v>
      </c>
      <c r="C601" s="35" t="s">
        <v>1087</v>
      </c>
      <c r="D601" s="17" t="s">
        <v>652</v>
      </c>
      <c r="E601" s="19">
        <v>6930000</v>
      </c>
      <c r="F601" s="20">
        <v>6930000</v>
      </c>
      <c r="G601" s="19">
        <f t="shared" si="52"/>
        <v>0</v>
      </c>
      <c r="H601" s="19">
        <v>0</v>
      </c>
      <c r="I601" s="19">
        <v>0</v>
      </c>
      <c r="J601" s="29">
        <v>0.2</v>
      </c>
      <c r="K601" s="22">
        <f t="shared" si="55"/>
        <v>0</v>
      </c>
      <c r="L601" s="19">
        <f t="shared" si="53"/>
        <v>6930000</v>
      </c>
      <c r="M601" s="20">
        <f t="shared" si="54"/>
        <v>0</v>
      </c>
    </row>
    <row r="602" spans="1:17" ht="17.100000000000001" customHeight="1">
      <c r="A602" s="17" t="s">
        <v>1045</v>
      </c>
      <c r="B602" s="17" t="s">
        <v>607</v>
      </c>
      <c r="C602" s="35" t="s">
        <v>1088</v>
      </c>
      <c r="D602" s="17" t="s">
        <v>602</v>
      </c>
      <c r="E602" s="19">
        <v>369930</v>
      </c>
      <c r="F602" s="20">
        <v>369930</v>
      </c>
      <c r="G602" s="19">
        <f t="shared" si="52"/>
        <v>0</v>
      </c>
      <c r="H602" s="19">
        <v>0</v>
      </c>
      <c r="I602" s="19">
        <v>0</v>
      </c>
      <c r="J602" s="29">
        <v>0.2</v>
      </c>
      <c r="K602" s="22">
        <f t="shared" si="55"/>
        <v>0</v>
      </c>
      <c r="L602" s="19">
        <f t="shared" si="53"/>
        <v>369930</v>
      </c>
      <c r="M602" s="20">
        <f t="shared" si="54"/>
        <v>0</v>
      </c>
    </row>
    <row r="603" spans="1:17" ht="17.100000000000001" customHeight="1">
      <c r="A603" s="17" t="s">
        <v>1045</v>
      </c>
      <c r="B603" s="17" t="s">
        <v>606</v>
      </c>
      <c r="C603" s="35" t="s">
        <v>1063</v>
      </c>
      <c r="D603" s="17" t="s">
        <v>602</v>
      </c>
      <c r="E603" s="19">
        <v>1630100</v>
      </c>
      <c r="F603" s="20">
        <v>1630100</v>
      </c>
      <c r="G603" s="19">
        <f t="shared" si="52"/>
        <v>0</v>
      </c>
      <c r="H603" s="19">
        <v>0</v>
      </c>
      <c r="I603" s="19">
        <v>0</v>
      </c>
      <c r="J603" s="29">
        <v>0.2</v>
      </c>
      <c r="K603" s="22">
        <f t="shared" si="55"/>
        <v>0</v>
      </c>
      <c r="L603" s="19">
        <f t="shared" si="53"/>
        <v>1630100</v>
      </c>
      <c r="M603" s="20">
        <f t="shared" si="54"/>
        <v>0</v>
      </c>
    </row>
    <row r="604" spans="1:17" ht="17.100000000000001" customHeight="1">
      <c r="A604" s="17" t="s">
        <v>1045</v>
      </c>
      <c r="B604" s="17" t="s">
        <v>604</v>
      </c>
      <c r="C604" s="35" t="s">
        <v>1089</v>
      </c>
      <c r="D604" s="17" t="s">
        <v>602</v>
      </c>
      <c r="E604" s="19">
        <v>1030920</v>
      </c>
      <c r="F604" s="20">
        <v>1030920</v>
      </c>
      <c r="G604" s="19">
        <f t="shared" si="52"/>
        <v>0</v>
      </c>
      <c r="H604" s="19">
        <v>0</v>
      </c>
      <c r="I604" s="19">
        <v>0</v>
      </c>
      <c r="J604" s="29">
        <v>0.2</v>
      </c>
      <c r="K604" s="22">
        <f t="shared" si="55"/>
        <v>0</v>
      </c>
      <c r="L604" s="19">
        <f t="shared" si="53"/>
        <v>1030920</v>
      </c>
      <c r="M604" s="20">
        <f t="shared" si="54"/>
        <v>0</v>
      </c>
    </row>
    <row r="605" spans="1:17" ht="17.100000000000001" customHeight="1">
      <c r="A605" s="17" t="s">
        <v>1045</v>
      </c>
      <c r="B605" s="17" t="s">
        <v>605</v>
      </c>
      <c r="C605" s="35" t="s">
        <v>1090</v>
      </c>
      <c r="D605" s="17" t="s">
        <v>602</v>
      </c>
      <c r="E605" s="19">
        <v>3300000</v>
      </c>
      <c r="F605" s="20">
        <v>3300000</v>
      </c>
      <c r="G605" s="19">
        <f t="shared" si="52"/>
        <v>0</v>
      </c>
      <c r="H605" s="19">
        <v>0</v>
      </c>
      <c r="I605" s="19">
        <v>0</v>
      </c>
      <c r="J605" s="29">
        <v>0.2</v>
      </c>
      <c r="K605" s="22">
        <f t="shared" si="55"/>
        <v>0</v>
      </c>
      <c r="L605" s="19">
        <f t="shared" si="53"/>
        <v>3300000</v>
      </c>
      <c r="M605" s="20">
        <f t="shared" si="54"/>
        <v>0</v>
      </c>
    </row>
    <row r="606" spans="1:17" ht="17.100000000000001" customHeight="1">
      <c r="A606" s="17" t="s">
        <v>1045</v>
      </c>
      <c r="B606" s="17" t="s">
        <v>603</v>
      </c>
      <c r="C606" s="35" t="s">
        <v>1091</v>
      </c>
      <c r="D606" s="17" t="s">
        <v>602</v>
      </c>
      <c r="E606" s="19">
        <v>1390400</v>
      </c>
      <c r="F606" s="20">
        <v>1390400</v>
      </c>
      <c r="G606" s="19">
        <f t="shared" si="52"/>
        <v>0</v>
      </c>
      <c r="H606" s="19">
        <v>0</v>
      </c>
      <c r="I606" s="19">
        <v>0</v>
      </c>
      <c r="J606" s="29">
        <v>0.2</v>
      </c>
      <c r="K606" s="22">
        <f t="shared" si="55"/>
        <v>0</v>
      </c>
      <c r="L606" s="19">
        <f t="shared" si="53"/>
        <v>1390400</v>
      </c>
      <c r="M606" s="20">
        <f t="shared" si="54"/>
        <v>0</v>
      </c>
    </row>
    <row r="607" spans="1:17" ht="17.100000000000001" customHeight="1">
      <c r="A607" s="17" t="s">
        <v>1045</v>
      </c>
      <c r="B607" s="17" t="s">
        <v>601</v>
      </c>
      <c r="C607" s="35" t="s">
        <v>1092</v>
      </c>
      <c r="D607" s="17" t="s">
        <v>602</v>
      </c>
      <c r="E607" s="19">
        <v>3822000</v>
      </c>
      <c r="F607" s="20">
        <v>3822000</v>
      </c>
      <c r="G607" s="19">
        <f t="shared" si="52"/>
        <v>0</v>
      </c>
      <c r="H607" s="19">
        <v>0</v>
      </c>
      <c r="I607" s="19">
        <v>0</v>
      </c>
      <c r="J607" s="29">
        <v>0.2</v>
      </c>
      <c r="K607" s="22">
        <f t="shared" si="55"/>
        <v>0</v>
      </c>
      <c r="L607" s="19">
        <f t="shared" si="53"/>
        <v>3822000</v>
      </c>
      <c r="M607" s="20">
        <f t="shared" si="54"/>
        <v>0</v>
      </c>
    </row>
    <row r="608" spans="1:17" ht="17.100000000000001" customHeight="1">
      <c r="A608" s="17" t="s">
        <v>1045</v>
      </c>
      <c r="B608" s="17" t="s">
        <v>608</v>
      </c>
      <c r="C608" s="35" t="s">
        <v>1086</v>
      </c>
      <c r="D608" s="17" t="s">
        <v>602</v>
      </c>
      <c r="E608" s="19">
        <v>6669000</v>
      </c>
      <c r="F608" s="20">
        <v>6669000</v>
      </c>
      <c r="G608" s="19">
        <f t="shared" si="52"/>
        <v>0</v>
      </c>
      <c r="H608" s="19">
        <v>0</v>
      </c>
      <c r="I608" s="19">
        <v>0</v>
      </c>
      <c r="J608" s="29">
        <v>0.2</v>
      </c>
      <c r="K608" s="22">
        <f t="shared" si="55"/>
        <v>0</v>
      </c>
      <c r="L608" s="19">
        <f t="shared" si="53"/>
        <v>6669000</v>
      </c>
      <c r="M608" s="20">
        <f t="shared" si="54"/>
        <v>0</v>
      </c>
    </row>
    <row r="609" spans="1:17" ht="17.100000000000001" customHeight="1">
      <c r="A609" s="17" t="s">
        <v>1045</v>
      </c>
      <c r="B609" s="17" t="s">
        <v>667</v>
      </c>
      <c r="C609" s="35" t="s">
        <v>1064</v>
      </c>
      <c r="D609" s="17" t="s">
        <v>661</v>
      </c>
      <c r="E609" s="19">
        <v>1433190</v>
      </c>
      <c r="F609" s="20">
        <v>1433190</v>
      </c>
      <c r="G609" s="19">
        <f t="shared" si="52"/>
        <v>0</v>
      </c>
      <c r="H609" s="19">
        <v>0</v>
      </c>
      <c r="I609" s="19">
        <v>0</v>
      </c>
      <c r="J609" s="29">
        <v>0.2</v>
      </c>
      <c r="K609" s="22">
        <f t="shared" si="55"/>
        <v>0</v>
      </c>
      <c r="L609" s="19">
        <f t="shared" si="53"/>
        <v>1433190</v>
      </c>
      <c r="M609" s="20">
        <f t="shared" si="54"/>
        <v>0</v>
      </c>
    </row>
    <row r="610" spans="1:17" ht="17.100000000000001" customHeight="1">
      <c r="A610" s="17" t="s">
        <v>1045</v>
      </c>
      <c r="B610" s="17" t="s">
        <v>695</v>
      </c>
      <c r="C610" s="35" t="s">
        <v>1093</v>
      </c>
      <c r="D610" s="17" t="s">
        <v>694</v>
      </c>
      <c r="E610" s="19">
        <v>9196000</v>
      </c>
      <c r="F610" s="20">
        <v>9196000</v>
      </c>
      <c r="G610" s="19">
        <f t="shared" si="52"/>
        <v>0</v>
      </c>
      <c r="H610" s="19">
        <v>0</v>
      </c>
      <c r="I610" s="19">
        <v>0</v>
      </c>
      <c r="J610" s="29">
        <v>0.2</v>
      </c>
      <c r="K610" s="22">
        <f t="shared" si="55"/>
        <v>0</v>
      </c>
      <c r="L610" s="19">
        <f t="shared" si="53"/>
        <v>9196000</v>
      </c>
      <c r="M610" s="20">
        <f t="shared" si="54"/>
        <v>0</v>
      </c>
    </row>
    <row r="611" spans="1:17" ht="17.100000000000001" customHeight="1">
      <c r="A611" s="17" t="s">
        <v>1045</v>
      </c>
      <c r="B611" s="17" t="s">
        <v>696</v>
      </c>
      <c r="C611" s="35" t="s">
        <v>1093</v>
      </c>
      <c r="D611" s="17" t="s">
        <v>694</v>
      </c>
      <c r="E611" s="19">
        <v>14052020</v>
      </c>
      <c r="F611" s="20">
        <v>14052020</v>
      </c>
      <c r="G611" s="19">
        <f t="shared" si="52"/>
        <v>0</v>
      </c>
      <c r="H611" s="19">
        <v>0</v>
      </c>
      <c r="I611" s="19">
        <v>0</v>
      </c>
      <c r="J611" s="29">
        <v>0.2</v>
      </c>
      <c r="K611" s="22">
        <f t="shared" si="55"/>
        <v>0</v>
      </c>
      <c r="L611" s="19">
        <f t="shared" si="53"/>
        <v>14052020</v>
      </c>
      <c r="M611" s="20">
        <f t="shared" si="54"/>
        <v>0</v>
      </c>
    </row>
    <row r="612" spans="1:17" ht="17.100000000000001" customHeight="1">
      <c r="A612" s="17" t="s">
        <v>1045</v>
      </c>
      <c r="B612" s="17" t="s">
        <v>703</v>
      </c>
      <c r="C612" s="35" t="s">
        <v>1093</v>
      </c>
      <c r="D612" s="17" t="s">
        <v>704</v>
      </c>
      <c r="E612" s="19">
        <v>72730</v>
      </c>
      <c r="F612" s="20">
        <v>72730</v>
      </c>
      <c r="G612" s="19">
        <f t="shared" si="52"/>
        <v>0</v>
      </c>
      <c r="H612" s="19">
        <v>0</v>
      </c>
      <c r="I612" s="19">
        <v>0</v>
      </c>
      <c r="J612" s="29">
        <v>0.2</v>
      </c>
      <c r="K612" s="22">
        <f t="shared" si="55"/>
        <v>0</v>
      </c>
      <c r="L612" s="19">
        <f t="shared" si="53"/>
        <v>72730</v>
      </c>
      <c r="M612" s="20">
        <f t="shared" si="54"/>
        <v>0</v>
      </c>
    </row>
    <row r="613" spans="1:17" ht="17.100000000000001" customHeight="1">
      <c r="A613" s="17" t="s">
        <v>1045</v>
      </c>
      <c r="B613" s="17" t="s">
        <v>742</v>
      </c>
      <c r="C613" s="35" t="s">
        <v>1065</v>
      </c>
      <c r="D613" s="17" t="s">
        <v>743</v>
      </c>
      <c r="E613" s="19">
        <v>1210000</v>
      </c>
      <c r="F613" s="20">
        <v>1210000</v>
      </c>
      <c r="G613" s="19">
        <f t="shared" si="52"/>
        <v>0</v>
      </c>
      <c r="H613" s="19">
        <v>0</v>
      </c>
      <c r="I613" s="19">
        <v>0</v>
      </c>
      <c r="J613" s="29">
        <v>0.2</v>
      </c>
      <c r="K613" s="22">
        <f>G613</f>
        <v>0</v>
      </c>
      <c r="L613" s="19">
        <f t="shared" si="53"/>
        <v>1210000</v>
      </c>
      <c r="M613" s="20">
        <f t="shared" si="54"/>
        <v>0</v>
      </c>
    </row>
    <row r="614" spans="1:17" ht="17.100000000000001" customHeight="1">
      <c r="A614" s="17" t="s">
        <v>1045</v>
      </c>
      <c r="B614" s="17" t="s">
        <v>793</v>
      </c>
      <c r="C614" s="35" t="s">
        <v>1066</v>
      </c>
      <c r="D614" s="17" t="s">
        <v>792</v>
      </c>
      <c r="E614" s="19">
        <v>6747480</v>
      </c>
      <c r="F614" s="20">
        <v>6747480</v>
      </c>
      <c r="G614" s="19">
        <f t="shared" si="52"/>
        <v>0</v>
      </c>
      <c r="H614" s="19">
        <v>0</v>
      </c>
      <c r="I614" s="19">
        <v>0</v>
      </c>
      <c r="J614" s="29">
        <v>0.2</v>
      </c>
      <c r="K614" s="22">
        <f t="shared" ref="K614:K618" si="56">G614</f>
        <v>0</v>
      </c>
      <c r="L614" s="19">
        <f t="shared" si="53"/>
        <v>6747480</v>
      </c>
      <c r="M614" s="20">
        <f t="shared" si="54"/>
        <v>0</v>
      </c>
    </row>
    <row r="615" spans="1:17" ht="17.100000000000001" customHeight="1">
      <c r="A615" s="17" t="s">
        <v>1045</v>
      </c>
      <c r="B615" s="17" t="s">
        <v>804</v>
      </c>
      <c r="C615" s="35" t="s">
        <v>1094</v>
      </c>
      <c r="D615" s="17" t="s">
        <v>805</v>
      </c>
      <c r="E615" s="19">
        <v>4545410</v>
      </c>
      <c r="F615" s="20">
        <v>4545410</v>
      </c>
      <c r="G615" s="19">
        <f t="shared" si="52"/>
        <v>0</v>
      </c>
      <c r="H615" s="19">
        <v>0</v>
      </c>
      <c r="I615" s="19">
        <v>0</v>
      </c>
      <c r="J615" s="29">
        <v>0.2</v>
      </c>
      <c r="K615" s="22">
        <f t="shared" si="56"/>
        <v>0</v>
      </c>
      <c r="L615" s="19">
        <f t="shared" si="53"/>
        <v>4545410</v>
      </c>
      <c r="M615" s="20">
        <f t="shared" si="54"/>
        <v>0</v>
      </c>
    </row>
    <row r="616" spans="1:17" ht="17.100000000000001" customHeight="1">
      <c r="A616" s="17" t="s">
        <v>1045</v>
      </c>
      <c r="B616" s="17" t="s">
        <v>809</v>
      </c>
      <c r="C616" s="35" t="s">
        <v>1095</v>
      </c>
      <c r="D616" s="17" t="s">
        <v>810</v>
      </c>
      <c r="E616" s="19">
        <v>8480340</v>
      </c>
      <c r="F616" s="20">
        <v>8480340</v>
      </c>
      <c r="G616" s="19">
        <f t="shared" si="52"/>
        <v>0</v>
      </c>
      <c r="H616" s="19">
        <v>0</v>
      </c>
      <c r="I616" s="19">
        <v>0</v>
      </c>
      <c r="J616" s="29">
        <v>0.2</v>
      </c>
      <c r="K616" s="22">
        <f t="shared" si="56"/>
        <v>0</v>
      </c>
      <c r="L616" s="19">
        <f t="shared" si="53"/>
        <v>8480340</v>
      </c>
      <c r="M616" s="20">
        <f t="shared" si="54"/>
        <v>0</v>
      </c>
    </row>
    <row r="617" spans="1:17" ht="17.100000000000001" customHeight="1">
      <c r="A617" s="17" t="s">
        <v>1045</v>
      </c>
      <c r="B617" s="17" t="s">
        <v>811</v>
      </c>
      <c r="C617" s="35" t="s">
        <v>1096</v>
      </c>
      <c r="D617" s="17" t="s">
        <v>810</v>
      </c>
      <c r="E617" s="19">
        <v>6387700</v>
      </c>
      <c r="F617" s="20">
        <v>6387700</v>
      </c>
      <c r="G617" s="19">
        <f t="shared" si="52"/>
        <v>0</v>
      </c>
      <c r="H617" s="19">
        <v>0</v>
      </c>
      <c r="I617" s="19">
        <v>0</v>
      </c>
      <c r="J617" s="29">
        <v>0.2</v>
      </c>
      <c r="K617" s="22">
        <f t="shared" si="56"/>
        <v>0</v>
      </c>
      <c r="L617" s="19">
        <f t="shared" si="53"/>
        <v>6387700</v>
      </c>
      <c r="M617" s="20">
        <f t="shared" si="54"/>
        <v>0</v>
      </c>
      <c r="O617" s="7"/>
      <c r="P617" s="3"/>
      <c r="Q617" s="2"/>
    </row>
    <row r="618" spans="1:17" ht="17.100000000000001" customHeight="1">
      <c r="A618" s="17" t="s">
        <v>1045</v>
      </c>
      <c r="B618" s="17" t="s">
        <v>814</v>
      </c>
      <c r="C618" s="35" t="s">
        <v>1097</v>
      </c>
      <c r="D618" s="17" t="s">
        <v>815</v>
      </c>
      <c r="E618" s="19">
        <v>5720000</v>
      </c>
      <c r="F618" s="20">
        <v>5720000</v>
      </c>
      <c r="G618" s="19">
        <f t="shared" si="52"/>
        <v>0</v>
      </c>
      <c r="H618" s="19">
        <v>0</v>
      </c>
      <c r="I618" s="19">
        <v>0</v>
      </c>
      <c r="J618" s="29">
        <v>0.2</v>
      </c>
      <c r="K618" s="22">
        <f t="shared" si="56"/>
        <v>0</v>
      </c>
      <c r="L618" s="19">
        <f t="shared" si="53"/>
        <v>5720000</v>
      </c>
      <c r="M618" s="20">
        <f t="shared" si="54"/>
        <v>0</v>
      </c>
      <c r="O618" s="7"/>
      <c r="P618" s="1" t="s">
        <v>1278</v>
      </c>
    </row>
    <row r="619" spans="1:17" ht="17.100000000000001" customHeight="1">
      <c r="A619" s="17" t="s">
        <v>1045</v>
      </c>
      <c r="B619" s="17" t="s">
        <v>911</v>
      </c>
      <c r="C619" s="35" t="s">
        <v>1067</v>
      </c>
      <c r="D619" s="17" t="s">
        <v>912</v>
      </c>
      <c r="E619" s="19">
        <v>11873220</v>
      </c>
      <c r="F619" s="20">
        <v>11873220</v>
      </c>
      <c r="G619" s="19">
        <f t="shared" si="52"/>
        <v>0</v>
      </c>
      <c r="H619" s="19">
        <v>0</v>
      </c>
      <c r="I619" s="19">
        <v>0</v>
      </c>
      <c r="J619" s="29">
        <v>0.2</v>
      </c>
      <c r="K619" s="66">
        <f>G619</f>
        <v>0</v>
      </c>
      <c r="L619" s="19">
        <f t="shared" si="53"/>
        <v>11873220</v>
      </c>
      <c r="M619" s="20">
        <f t="shared" si="54"/>
        <v>0</v>
      </c>
      <c r="O619" s="7"/>
      <c r="P619" s="8">
        <f>E619/5</f>
        <v>2374644</v>
      </c>
    </row>
    <row r="620" spans="1:17" ht="17.100000000000001" customHeight="1">
      <c r="A620" s="17" t="s">
        <v>1045</v>
      </c>
      <c r="B620" s="17" t="s">
        <v>919</v>
      </c>
      <c r="C620" s="35" t="s">
        <v>1098</v>
      </c>
      <c r="D620" s="17" t="s">
        <v>920</v>
      </c>
      <c r="E620" s="19">
        <v>7565000</v>
      </c>
      <c r="F620" s="20">
        <v>7565000</v>
      </c>
      <c r="G620" s="19">
        <f t="shared" si="52"/>
        <v>0</v>
      </c>
      <c r="H620" s="19">
        <v>0</v>
      </c>
      <c r="I620" s="19">
        <v>0</v>
      </c>
      <c r="J620" s="29">
        <v>0.2</v>
      </c>
      <c r="K620" s="66">
        <f t="shared" ref="K620:K624" si="57">G620</f>
        <v>0</v>
      </c>
      <c r="L620" s="19">
        <f t="shared" si="53"/>
        <v>7565000</v>
      </c>
      <c r="M620" s="20">
        <f t="shared" si="54"/>
        <v>0</v>
      </c>
      <c r="O620" s="7"/>
      <c r="P620" s="8">
        <f t="shared" ref="P620:P642" si="58">E620/5</f>
        <v>1513000</v>
      </c>
    </row>
    <row r="621" spans="1:17" ht="17.100000000000001" customHeight="1">
      <c r="A621" s="17" t="s">
        <v>1045</v>
      </c>
      <c r="B621" s="17" t="s">
        <v>921</v>
      </c>
      <c r="C621" s="35" t="s">
        <v>922</v>
      </c>
      <c r="D621" s="17" t="s">
        <v>923</v>
      </c>
      <c r="E621" s="19">
        <v>5659000</v>
      </c>
      <c r="F621" s="20">
        <v>5659000</v>
      </c>
      <c r="G621" s="19">
        <f t="shared" si="52"/>
        <v>0</v>
      </c>
      <c r="H621" s="19">
        <v>0</v>
      </c>
      <c r="I621" s="19">
        <v>0</v>
      </c>
      <c r="J621" s="29">
        <v>0.2</v>
      </c>
      <c r="K621" s="66">
        <f t="shared" si="57"/>
        <v>0</v>
      </c>
      <c r="L621" s="19">
        <f t="shared" si="53"/>
        <v>5659000</v>
      </c>
      <c r="M621" s="20">
        <f t="shared" si="54"/>
        <v>0</v>
      </c>
      <c r="O621" s="7"/>
      <c r="P621" s="8">
        <f t="shared" si="58"/>
        <v>1131800</v>
      </c>
    </row>
    <row r="622" spans="1:17" ht="17.100000000000001" customHeight="1">
      <c r="A622" s="17" t="s">
        <v>1045</v>
      </c>
      <c r="B622" s="17" t="s">
        <v>927</v>
      </c>
      <c r="C622" s="35" t="s">
        <v>1068</v>
      </c>
      <c r="D622" s="17" t="s">
        <v>928</v>
      </c>
      <c r="E622" s="19">
        <v>56000000</v>
      </c>
      <c r="F622" s="20">
        <v>56000000</v>
      </c>
      <c r="G622" s="19">
        <f t="shared" si="52"/>
        <v>0</v>
      </c>
      <c r="H622" s="19">
        <v>0</v>
      </c>
      <c r="I622" s="19">
        <v>0</v>
      </c>
      <c r="J622" s="29">
        <v>0.2</v>
      </c>
      <c r="K622" s="66">
        <f t="shared" si="57"/>
        <v>0</v>
      </c>
      <c r="L622" s="19">
        <f t="shared" si="53"/>
        <v>56000000</v>
      </c>
      <c r="M622" s="20">
        <f t="shared" si="54"/>
        <v>0</v>
      </c>
      <c r="O622" s="7"/>
      <c r="P622" s="8">
        <f t="shared" si="58"/>
        <v>11200000</v>
      </c>
    </row>
    <row r="623" spans="1:17" ht="17.100000000000001" customHeight="1">
      <c r="A623" s="17" t="s">
        <v>1045</v>
      </c>
      <c r="B623" s="30" t="s">
        <v>936</v>
      </c>
      <c r="C623" s="35" t="s">
        <v>1099</v>
      </c>
      <c r="D623" s="31">
        <v>40939</v>
      </c>
      <c r="E623" s="19">
        <v>15000000</v>
      </c>
      <c r="F623" s="20">
        <v>15000000</v>
      </c>
      <c r="G623" s="19">
        <f t="shared" si="52"/>
        <v>0</v>
      </c>
      <c r="H623" s="19">
        <v>0</v>
      </c>
      <c r="I623" s="19">
        <v>0</v>
      </c>
      <c r="J623" s="29">
        <v>0.2</v>
      </c>
      <c r="K623" s="66">
        <f t="shared" si="57"/>
        <v>0</v>
      </c>
      <c r="L623" s="19">
        <f t="shared" si="53"/>
        <v>15000000</v>
      </c>
      <c r="M623" s="20">
        <f t="shared" si="54"/>
        <v>0</v>
      </c>
      <c r="O623" s="7"/>
      <c r="P623" s="8">
        <f t="shared" si="58"/>
        <v>3000000</v>
      </c>
    </row>
    <row r="624" spans="1:17" ht="17.100000000000001" customHeight="1">
      <c r="A624" s="17" t="s">
        <v>1045</v>
      </c>
      <c r="B624" s="30" t="s">
        <v>978</v>
      </c>
      <c r="C624" s="35" t="s">
        <v>1069</v>
      </c>
      <c r="D624" s="31">
        <v>41148</v>
      </c>
      <c r="E624" s="19">
        <v>6908000</v>
      </c>
      <c r="F624" s="20">
        <v>6908000</v>
      </c>
      <c r="G624" s="19">
        <f t="shared" si="52"/>
        <v>0</v>
      </c>
      <c r="H624" s="19">
        <v>0</v>
      </c>
      <c r="I624" s="19">
        <v>0</v>
      </c>
      <c r="J624" s="29">
        <v>0.2</v>
      </c>
      <c r="K624" s="66">
        <f t="shared" si="57"/>
        <v>0</v>
      </c>
      <c r="L624" s="19">
        <f t="shared" si="53"/>
        <v>6908000</v>
      </c>
      <c r="M624" s="20">
        <f t="shared" si="54"/>
        <v>0</v>
      </c>
      <c r="O624" s="7"/>
      <c r="P624" s="8">
        <f t="shared" si="58"/>
        <v>1381600</v>
      </c>
    </row>
    <row r="625" spans="1:16" ht="17.100000000000001" customHeight="1">
      <c r="A625" s="17" t="s">
        <v>1045</v>
      </c>
      <c r="B625" s="30"/>
      <c r="C625" s="35" t="s">
        <v>993</v>
      </c>
      <c r="D625" s="31">
        <v>41383</v>
      </c>
      <c r="E625" s="19">
        <v>95000000</v>
      </c>
      <c r="F625" s="20">
        <v>73764705.923076928</v>
      </c>
      <c r="G625" s="19">
        <f t="shared" si="52"/>
        <v>21235294.076923072</v>
      </c>
      <c r="H625" s="19">
        <v>0</v>
      </c>
      <c r="I625" s="19">
        <v>0</v>
      </c>
      <c r="J625" s="29">
        <v>0.2</v>
      </c>
      <c r="K625" s="66">
        <f>P625</f>
        <v>19000000</v>
      </c>
      <c r="L625" s="19">
        <f t="shared" si="53"/>
        <v>92764705.923076928</v>
      </c>
      <c r="M625" s="20">
        <f t="shared" si="54"/>
        <v>2235294.0769230723</v>
      </c>
      <c r="O625" s="7"/>
      <c r="P625" s="8">
        <f t="shared" si="58"/>
        <v>19000000</v>
      </c>
    </row>
    <row r="626" spans="1:16" ht="17.100000000000001" customHeight="1">
      <c r="A626" s="17" t="s">
        <v>1045</v>
      </c>
      <c r="B626" s="30"/>
      <c r="C626" s="35" t="s">
        <v>1100</v>
      </c>
      <c r="D626" s="31">
        <v>41418</v>
      </c>
      <c r="E626" s="19">
        <v>20238690</v>
      </c>
      <c r="F626" s="20">
        <v>15568223.4</v>
      </c>
      <c r="G626" s="19">
        <f t="shared" si="52"/>
        <v>4670466.5999999996</v>
      </c>
      <c r="H626" s="19">
        <v>0</v>
      </c>
      <c r="I626" s="19">
        <v>0</v>
      </c>
      <c r="J626" s="29">
        <v>0.2</v>
      </c>
      <c r="K626" s="66">
        <f t="shared" ref="K626:K642" si="59">P626</f>
        <v>4047738</v>
      </c>
      <c r="L626" s="19">
        <f t="shared" si="53"/>
        <v>19615961.399999999</v>
      </c>
      <c r="M626" s="20">
        <f t="shared" si="54"/>
        <v>622728.60000000149</v>
      </c>
      <c r="O626" s="7"/>
      <c r="P626" s="8">
        <f t="shared" si="58"/>
        <v>4047738</v>
      </c>
    </row>
    <row r="627" spans="1:16" ht="17.100000000000001" customHeight="1">
      <c r="A627" s="17" t="s">
        <v>1045</v>
      </c>
      <c r="B627" s="30"/>
      <c r="C627" s="35" t="s">
        <v>1070</v>
      </c>
      <c r="D627" s="31">
        <v>41481</v>
      </c>
      <c r="E627" s="19">
        <v>2200000</v>
      </c>
      <c r="F627" s="20">
        <v>1662222.1428571427</v>
      </c>
      <c r="G627" s="19">
        <f t="shared" si="52"/>
        <v>537777.85714285728</v>
      </c>
      <c r="H627" s="19">
        <v>0</v>
      </c>
      <c r="I627" s="19">
        <v>0</v>
      </c>
      <c r="J627" s="29">
        <v>0.2</v>
      </c>
      <c r="K627" s="66">
        <f t="shared" si="59"/>
        <v>440000</v>
      </c>
      <c r="L627" s="19">
        <f t="shared" si="53"/>
        <v>2102222.1428571427</v>
      </c>
      <c r="M627" s="20">
        <f t="shared" si="54"/>
        <v>97777.857142857276</v>
      </c>
      <c r="O627" s="7"/>
      <c r="P627" s="8">
        <f t="shared" si="58"/>
        <v>440000</v>
      </c>
    </row>
    <row r="628" spans="1:16" ht="17.100000000000001" customHeight="1">
      <c r="A628" s="17" t="s">
        <v>1045</v>
      </c>
      <c r="B628" s="30"/>
      <c r="C628" s="35" t="s">
        <v>1101</v>
      </c>
      <c r="D628" s="31">
        <v>41564</v>
      </c>
      <c r="E628" s="19">
        <v>11112200</v>
      </c>
      <c r="F628" s="20">
        <v>8187936.5333333332</v>
      </c>
      <c r="G628" s="19">
        <f t="shared" si="52"/>
        <v>2924263.4666666668</v>
      </c>
      <c r="H628" s="19">
        <v>0</v>
      </c>
      <c r="I628" s="19">
        <v>0</v>
      </c>
      <c r="J628" s="29">
        <v>0.2</v>
      </c>
      <c r="K628" s="66">
        <f t="shared" si="59"/>
        <v>2222440</v>
      </c>
      <c r="L628" s="19">
        <f t="shared" si="53"/>
        <v>10410376.533333333</v>
      </c>
      <c r="M628" s="20">
        <f t="shared" si="54"/>
        <v>701823.46666666679</v>
      </c>
      <c r="O628" s="7" t="s">
        <v>1133</v>
      </c>
      <c r="P628" s="8">
        <f t="shared" si="58"/>
        <v>2222440</v>
      </c>
    </row>
    <row r="629" spans="1:16" ht="17.100000000000001" customHeight="1">
      <c r="A629" s="17" t="s">
        <v>1045</v>
      </c>
      <c r="B629" s="30"/>
      <c r="C629" s="30" t="s">
        <v>1071</v>
      </c>
      <c r="D629" s="33" t="s">
        <v>1042</v>
      </c>
      <c r="E629" s="41">
        <v>15000000</v>
      </c>
      <c r="F629" s="20">
        <v>8000000</v>
      </c>
      <c r="G629" s="19">
        <f t="shared" si="52"/>
        <v>7000000</v>
      </c>
      <c r="H629" s="19">
        <v>0</v>
      </c>
      <c r="I629" s="19">
        <v>0</v>
      </c>
      <c r="J629" s="29">
        <v>0.2</v>
      </c>
      <c r="K629" s="66">
        <f t="shared" si="59"/>
        <v>3000000</v>
      </c>
      <c r="L629" s="19">
        <f t="shared" si="53"/>
        <v>11000000</v>
      </c>
      <c r="M629" s="20">
        <f t="shared" si="54"/>
        <v>4000000</v>
      </c>
      <c r="N629" s="3" t="s">
        <v>1277</v>
      </c>
      <c r="O629" s="7" t="s">
        <v>1133</v>
      </c>
      <c r="P629" s="8">
        <f t="shared" si="58"/>
        <v>3000000</v>
      </c>
    </row>
    <row r="630" spans="1:16" ht="17.100000000000001" customHeight="1">
      <c r="A630" s="17" t="s">
        <v>1045</v>
      </c>
      <c r="B630" s="30"/>
      <c r="C630" s="30" t="s">
        <v>1072</v>
      </c>
      <c r="D630" s="33" t="s">
        <v>1042</v>
      </c>
      <c r="E630" s="41">
        <v>14740000</v>
      </c>
      <c r="F630" s="20">
        <v>7861333.076923077</v>
      </c>
      <c r="G630" s="19">
        <f t="shared" si="52"/>
        <v>6878666.923076923</v>
      </c>
      <c r="H630" s="19">
        <v>0</v>
      </c>
      <c r="I630" s="19">
        <v>0</v>
      </c>
      <c r="J630" s="29">
        <v>0.2</v>
      </c>
      <c r="K630" s="66">
        <f t="shared" si="59"/>
        <v>2948000</v>
      </c>
      <c r="L630" s="19">
        <f t="shared" si="53"/>
        <v>10809333.076923076</v>
      </c>
      <c r="M630" s="20">
        <f t="shared" si="54"/>
        <v>3930666.9230769239</v>
      </c>
      <c r="N630" s="3" t="s">
        <v>1277</v>
      </c>
      <c r="O630" s="7" t="s">
        <v>1133</v>
      </c>
      <c r="P630" s="8">
        <f t="shared" si="58"/>
        <v>2948000</v>
      </c>
    </row>
    <row r="631" spans="1:16" ht="17.100000000000001" customHeight="1">
      <c r="A631" s="17" t="s">
        <v>1045</v>
      </c>
      <c r="B631" s="30"/>
      <c r="C631" s="30" t="s">
        <v>1073</v>
      </c>
      <c r="D631" s="33" t="s">
        <v>1043</v>
      </c>
      <c r="E631" s="41">
        <v>34032790</v>
      </c>
      <c r="F631" s="20">
        <v>17016395</v>
      </c>
      <c r="G631" s="19">
        <f t="shared" si="52"/>
        <v>17016395</v>
      </c>
      <c r="H631" s="19">
        <v>0</v>
      </c>
      <c r="I631" s="19">
        <v>0</v>
      </c>
      <c r="J631" s="29">
        <v>0.2</v>
      </c>
      <c r="K631" s="66">
        <f t="shared" si="59"/>
        <v>6806558</v>
      </c>
      <c r="L631" s="19">
        <f t="shared" si="53"/>
        <v>23822953</v>
      </c>
      <c r="M631" s="20">
        <f t="shared" si="54"/>
        <v>10209837</v>
      </c>
      <c r="N631" s="3" t="s">
        <v>1277</v>
      </c>
      <c r="O631" s="7" t="s">
        <v>1133</v>
      </c>
      <c r="P631" s="8">
        <f t="shared" si="58"/>
        <v>6806558</v>
      </c>
    </row>
    <row r="632" spans="1:16" ht="17.100000000000001" customHeight="1">
      <c r="A632" s="17" t="s">
        <v>1045</v>
      </c>
      <c r="B632" s="30"/>
      <c r="C632" s="30" t="s">
        <v>1102</v>
      </c>
      <c r="D632" s="31">
        <v>41898</v>
      </c>
      <c r="E632" s="41">
        <v>35000000</v>
      </c>
      <c r="F632" s="20">
        <v>16333333.071428571</v>
      </c>
      <c r="G632" s="19">
        <f t="shared" si="52"/>
        <v>18666666.928571429</v>
      </c>
      <c r="H632" s="19">
        <v>0</v>
      </c>
      <c r="I632" s="19">
        <v>0</v>
      </c>
      <c r="J632" s="29">
        <v>0.2</v>
      </c>
      <c r="K632" s="66">
        <f t="shared" si="59"/>
        <v>7000000</v>
      </c>
      <c r="L632" s="19">
        <f t="shared" si="53"/>
        <v>23333333.071428571</v>
      </c>
      <c r="M632" s="20">
        <f t="shared" si="54"/>
        <v>11666666.928571429</v>
      </c>
      <c r="N632" s="3" t="s">
        <v>1277</v>
      </c>
      <c r="O632" s="7" t="s">
        <v>1133</v>
      </c>
      <c r="P632" s="8">
        <f t="shared" si="58"/>
        <v>7000000</v>
      </c>
    </row>
    <row r="633" spans="1:16" ht="17.100000000000001" customHeight="1">
      <c r="A633" s="17" t="s">
        <v>1045</v>
      </c>
      <c r="B633" s="30"/>
      <c r="C633" s="30" t="s">
        <v>1103</v>
      </c>
      <c r="D633" s="31">
        <v>41974</v>
      </c>
      <c r="E633" s="41">
        <v>9559000</v>
      </c>
      <c r="F633" s="20">
        <v>3982916.9322033897</v>
      </c>
      <c r="G633" s="19">
        <f t="shared" si="52"/>
        <v>5576083.0677966103</v>
      </c>
      <c r="H633" s="19">
        <v>0</v>
      </c>
      <c r="I633" s="19">
        <v>0</v>
      </c>
      <c r="J633" s="29">
        <v>0.2</v>
      </c>
      <c r="K633" s="66">
        <f t="shared" si="59"/>
        <v>1911800</v>
      </c>
      <c r="L633" s="19">
        <f t="shared" si="53"/>
        <v>5894716.9322033897</v>
      </c>
      <c r="M633" s="20">
        <f t="shared" si="54"/>
        <v>3664283.0677966103</v>
      </c>
      <c r="N633" s="3" t="s">
        <v>1133</v>
      </c>
      <c r="O633" s="7" t="s">
        <v>1133</v>
      </c>
      <c r="P633" s="8">
        <f t="shared" si="58"/>
        <v>1911800</v>
      </c>
    </row>
    <row r="634" spans="1:16" ht="17.100000000000001" customHeight="1">
      <c r="A634" s="17" t="s">
        <v>1134</v>
      </c>
      <c r="B634" s="30"/>
      <c r="C634" s="30" t="s">
        <v>1103</v>
      </c>
      <c r="D634" s="33" t="s">
        <v>1109</v>
      </c>
      <c r="E634" s="34">
        <v>29539640</v>
      </c>
      <c r="F634" s="20">
        <v>11323528.666666668</v>
      </c>
      <c r="G634" s="19">
        <f t="shared" si="52"/>
        <v>18216111.333333332</v>
      </c>
      <c r="H634" s="19">
        <v>0</v>
      </c>
      <c r="I634" s="19">
        <v>0</v>
      </c>
      <c r="J634" s="29">
        <v>0.2</v>
      </c>
      <c r="K634" s="66">
        <f t="shared" si="59"/>
        <v>5907928</v>
      </c>
      <c r="L634" s="19">
        <f t="shared" si="53"/>
        <v>17231456.666666668</v>
      </c>
      <c r="M634" s="20">
        <f t="shared" si="54"/>
        <v>12308183.333333332</v>
      </c>
      <c r="N634" s="3" t="s">
        <v>1277</v>
      </c>
      <c r="O634" s="7"/>
      <c r="P634" s="8">
        <f t="shared" si="58"/>
        <v>5907928</v>
      </c>
    </row>
    <row r="635" spans="1:16" ht="17.100000000000001" customHeight="1">
      <c r="A635" s="17" t="s">
        <v>1134</v>
      </c>
      <c r="B635" s="30"/>
      <c r="C635" s="30" t="s">
        <v>1135</v>
      </c>
      <c r="D635" s="42">
        <v>42346</v>
      </c>
      <c r="E635" s="43">
        <v>5445000</v>
      </c>
      <c r="F635" s="20">
        <v>1179750</v>
      </c>
      <c r="G635" s="19">
        <f t="shared" si="52"/>
        <v>4265250</v>
      </c>
      <c r="H635" s="19">
        <v>0</v>
      </c>
      <c r="I635" s="19">
        <v>0</v>
      </c>
      <c r="J635" s="29">
        <v>0.2</v>
      </c>
      <c r="K635" s="66">
        <f t="shared" si="59"/>
        <v>1089000</v>
      </c>
      <c r="L635" s="19">
        <f t="shared" si="53"/>
        <v>2268750</v>
      </c>
      <c r="M635" s="20">
        <f t="shared" si="54"/>
        <v>3176250</v>
      </c>
      <c r="N635" s="3" t="s">
        <v>1277</v>
      </c>
      <c r="O635" s="7"/>
      <c r="P635" s="8">
        <f t="shared" si="58"/>
        <v>1089000</v>
      </c>
    </row>
    <row r="636" spans="1:16" ht="17.100000000000001" customHeight="1">
      <c r="A636" s="17" t="s">
        <v>1134</v>
      </c>
      <c r="B636" s="30"/>
      <c r="C636" s="47" t="s">
        <v>1167</v>
      </c>
      <c r="D636" s="44" t="s">
        <v>1169</v>
      </c>
      <c r="E636" s="45">
        <v>1408000</v>
      </c>
      <c r="F636" s="39">
        <v>281600</v>
      </c>
      <c r="G636" s="19">
        <f t="shared" si="52"/>
        <v>1126400</v>
      </c>
      <c r="H636" s="19">
        <v>0</v>
      </c>
      <c r="I636" s="19">
        <v>0</v>
      </c>
      <c r="J636" s="29">
        <v>0.2</v>
      </c>
      <c r="K636" s="66">
        <f t="shared" si="59"/>
        <v>281600</v>
      </c>
      <c r="L636" s="19">
        <f t="shared" si="53"/>
        <v>563200</v>
      </c>
      <c r="M636" s="20">
        <f t="shared" si="54"/>
        <v>844800</v>
      </c>
      <c r="N636" s="3" t="s">
        <v>1133</v>
      </c>
      <c r="O636" s="7"/>
      <c r="P636" s="8">
        <f t="shared" si="58"/>
        <v>281600</v>
      </c>
    </row>
    <row r="637" spans="1:16" ht="17.100000000000001" customHeight="1">
      <c r="A637" s="71" t="s">
        <v>1134</v>
      </c>
      <c r="B637" s="72"/>
      <c r="C637" s="73" t="s">
        <v>1168</v>
      </c>
      <c r="D637" s="74" t="s">
        <v>1170</v>
      </c>
      <c r="E637" s="75">
        <v>5461000</v>
      </c>
      <c r="F637" s="76">
        <v>1092200</v>
      </c>
      <c r="G637" s="77">
        <f t="shared" ref="G637:G642" si="60">E637-F637</f>
        <v>4368800</v>
      </c>
      <c r="H637" s="77">
        <v>0</v>
      </c>
      <c r="I637" s="77">
        <v>0</v>
      </c>
      <c r="J637" s="78">
        <v>0.2</v>
      </c>
      <c r="K637" s="66">
        <f t="shared" si="59"/>
        <v>1092200</v>
      </c>
      <c r="L637" s="77">
        <f t="shared" ref="L637:L643" si="61">F637+K637</f>
        <v>2184400</v>
      </c>
      <c r="M637" s="79">
        <f t="shared" ref="M637:M643" si="62">E637-L637</f>
        <v>3276600</v>
      </c>
      <c r="N637" s="3" t="s">
        <v>1277</v>
      </c>
      <c r="O637" s="7"/>
      <c r="P637" s="8">
        <f t="shared" si="58"/>
        <v>1092200</v>
      </c>
    </row>
    <row r="638" spans="1:16" ht="17.100000000000001" customHeight="1">
      <c r="A638" s="60" t="s">
        <v>1134</v>
      </c>
      <c r="B638" s="37"/>
      <c r="C638" s="80" t="s">
        <v>1272</v>
      </c>
      <c r="D638" s="81" t="s">
        <v>1267</v>
      </c>
      <c r="E638" s="82">
        <v>96140000</v>
      </c>
      <c r="F638" s="40">
        <v>39745878</v>
      </c>
      <c r="G638" s="77">
        <f t="shared" si="60"/>
        <v>56394122</v>
      </c>
      <c r="H638" s="63">
        <v>0</v>
      </c>
      <c r="I638" s="63"/>
      <c r="J638" s="69">
        <v>0.2</v>
      </c>
      <c r="K638" s="66">
        <f t="shared" si="59"/>
        <v>19228000</v>
      </c>
      <c r="L638" s="63">
        <f t="shared" si="61"/>
        <v>58973878</v>
      </c>
      <c r="M638" s="64">
        <f t="shared" si="62"/>
        <v>37166122</v>
      </c>
      <c r="N638" s="3">
        <f t="shared" ref="N638:N642" si="63">N$2-D638</f>
        <v>325</v>
      </c>
      <c r="O638" s="70">
        <f t="shared" ref="O638:O642" si="64">ROUND(N638/30,0)</f>
        <v>11</v>
      </c>
      <c r="P638" s="8">
        <f t="shared" si="58"/>
        <v>19228000</v>
      </c>
    </row>
    <row r="639" spans="1:16" ht="17.100000000000001" customHeight="1">
      <c r="A639" s="60" t="s">
        <v>1134</v>
      </c>
      <c r="B639" s="37"/>
      <c r="C639" s="80" t="s">
        <v>1273</v>
      </c>
      <c r="D639" s="81" t="s">
        <v>1268</v>
      </c>
      <c r="E639" s="82">
        <v>660000</v>
      </c>
      <c r="F639" s="40">
        <v>248050</v>
      </c>
      <c r="G639" s="77">
        <f t="shared" si="60"/>
        <v>411950</v>
      </c>
      <c r="H639" s="63">
        <v>0</v>
      </c>
      <c r="I639" s="63"/>
      <c r="J639" s="69">
        <v>0.2</v>
      </c>
      <c r="K639" s="66">
        <f t="shared" si="59"/>
        <v>132000</v>
      </c>
      <c r="L639" s="63">
        <f t="shared" si="61"/>
        <v>380050</v>
      </c>
      <c r="M639" s="64">
        <f t="shared" si="62"/>
        <v>279950</v>
      </c>
      <c r="N639" s="3">
        <f t="shared" si="63"/>
        <v>311</v>
      </c>
      <c r="O639" s="70">
        <f t="shared" si="64"/>
        <v>10</v>
      </c>
      <c r="P639" s="8">
        <f t="shared" si="58"/>
        <v>132000</v>
      </c>
    </row>
    <row r="640" spans="1:16" ht="17.100000000000001" customHeight="1">
      <c r="A640" s="60" t="s">
        <v>1134</v>
      </c>
      <c r="B640" s="37"/>
      <c r="C640" s="80" t="s">
        <v>1274</v>
      </c>
      <c r="D640" s="81" t="s">
        <v>1269</v>
      </c>
      <c r="E640" s="82">
        <v>600000</v>
      </c>
      <c r="F640" s="40">
        <v>202950</v>
      </c>
      <c r="G640" s="77">
        <f t="shared" si="60"/>
        <v>397050</v>
      </c>
      <c r="H640" s="63">
        <v>0</v>
      </c>
      <c r="I640" s="63"/>
      <c r="J640" s="69">
        <v>0.2</v>
      </c>
      <c r="K640" s="66">
        <f t="shared" si="59"/>
        <v>120000</v>
      </c>
      <c r="L640" s="63">
        <f t="shared" si="61"/>
        <v>322950</v>
      </c>
      <c r="M640" s="64">
        <f t="shared" si="62"/>
        <v>277050</v>
      </c>
      <c r="N640" s="3">
        <f t="shared" si="63"/>
        <v>265</v>
      </c>
      <c r="O640" s="70">
        <f t="shared" si="64"/>
        <v>9</v>
      </c>
      <c r="P640" s="8">
        <f t="shared" si="58"/>
        <v>120000</v>
      </c>
    </row>
    <row r="641" spans="1:16" ht="17.100000000000001" customHeight="1">
      <c r="A641" s="60" t="s">
        <v>1134</v>
      </c>
      <c r="B641" s="37"/>
      <c r="C641" s="80" t="s">
        <v>1275</v>
      </c>
      <c r="D641" s="81" t="s">
        <v>1270</v>
      </c>
      <c r="E641" s="82">
        <v>2000000</v>
      </c>
      <c r="F641" s="40">
        <v>601333</v>
      </c>
      <c r="G641" s="77">
        <f t="shared" si="60"/>
        <v>1398667</v>
      </c>
      <c r="H641" s="63">
        <v>0</v>
      </c>
      <c r="I641" s="63"/>
      <c r="J641" s="69">
        <v>0.2</v>
      </c>
      <c r="K641" s="66">
        <f t="shared" si="59"/>
        <v>400000</v>
      </c>
      <c r="L641" s="63">
        <f t="shared" si="61"/>
        <v>1001333</v>
      </c>
      <c r="M641" s="64">
        <f t="shared" si="62"/>
        <v>998667</v>
      </c>
      <c r="N641" s="3">
        <f t="shared" si="63"/>
        <v>241</v>
      </c>
      <c r="O641" s="70">
        <f t="shared" si="64"/>
        <v>8</v>
      </c>
      <c r="P641" s="8">
        <f t="shared" si="58"/>
        <v>400000</v>
      </c>
    </row>
    <row r="642" spans="1:16" ht="17.100000000000001" customHeight="1">
      <c r="A642" s="60" t="s">
        <v>1134</v>
      </c>
      <c r="B642" s="37"/>
      <c r="C642" s="80" t="s">
        <v>1276</v>
      </c>
      <c r="D642" s="81" t="s">
        <v>1271</v>
      </c>
      <c r="E642" s="82">
        <v>2200000</v>
      </c>
      <c r="F642" s="40">
        <v>578783</v>
      </c>
      <c r="G642" s="77">
        <f t="shared" si="60"/>
        <v>1621217</v>
      </c>
      <c r="H642" s="63">
        <v>0</v>
      </c>
      <c r="I642" s="63"/>
      <c r="J642" s="69">
        <v>0.2</v>
      </c>
      <c r="K642" s="66">
        <f t="shared" si="59"/>
        <v>440000</v>
      </c>
      <c r="L642" s="63">
        <f t="shared" si="61"/>
        <v>1018783</v>
      </c>
      <c r="M642" s="64">
        <f t="shared" si="62"/>
        <v>1181217</v>
      </c>
      <c r="N642" s="3">
        <f t="shared" si="63"/>
        <v>219</v>
      </c>
      <c r="O642" s="70">
        <f t="shared" si="64"/>
        <v>7</v>
      </c>
      <c r="P642" s="8">
        <f t="shared" si="58"/>
        <v>440000</v>
      </c>
    </row>
    <row r="643" spans="1:16" ht="17.100000000000001" customHeight="1">
      <c r="A643" s="60"/>
      <c r="B643" s="37"/>
      <c r="C643" s="80"/>
      <c r="D643" s="81"/>
      <c r="E643" s="82"/>
      <c r="F643" s="40"/>
      <c r="G643" s="63"/>
      <c r="H643" s="63">
        <v>70800000</v>
      </c>
      <c r="I643" s="63"/>
      <c r="J643" s="69"/>
      <c r="K643" s="66">
        <f>P643*O643/12</f>
        <v>12980000</v>
      </c>
      <c r="L643" s="63">
        <f t="shared" si="61"/>
        <v>12980000</v>
      </c>
      <c r="M643" s="64">
        <f t="shared" si="62"/>
        <v>-12980000</v>
      </c>
      <c r="N643" s="3" t="s">
        <v>1277</v>
      </c>
      <c r="O643" s="70">
        <v>11</v>
      </c>
      <c r="P643" s="8">
        <f>H643/5</f>
        <v>14160000</v>
      </c>
    </row>
    <row r="644" spans="1:16" ht="21" customHeight="1">
      <c r="A644" s="194" t="s">
        <v>1213</v>
      </c>
      <c r="B644" s="194"/>
      <c r="C644" s="194"/>
      <c r="D644" s="194"/>
      <c r="E644" s="55">
        <f>SUM(E573:E642)</f>
        <v>671093100</v>
      </c>
      <c r="F644" s="55">
        <f t="shared" ref="F644:G644" si="65">SUM(F573:F642)</f>
        <v>498387918.74648917</v>
      </c>
      <c r="G644" s="55">
        <f t="shared" si="65"/>
        <v>172705181.25351089</v>
      </c>
      <c r="H644" s="55">
        <f>SUM(H573:H643)</f>
        <v>70800000</v>
      </c>
      <c r="I644" s="55">
        <f>SUM(I573:I633)</f>
        <v>0</v>
      </c>
      <c r="J644" s="55"/>
      <c r="K644" s="55">
        <f>SUM(K573:K643)</f>
        <v>89047264</v>
      </c>
      <c r="L644" s="55">
        <f>SUM(L573:L637)</f>
        <v>512758188.74648917</v>
      </c>
      <c r="M644" s="55">
        <f>SUM(M573:M637)</f>
        <v>56734911.253510892</v>
      </c>
      <c r="P644" s="3" t="s">
        <v>1133</v>
      </c>
    </row>
    <row r="645" spans="1:16" ht="21" customHeight="1">
      <c r="A645" s="195" t="s">
        <v>1214</v>
      </c>
      <c r="B645" s="195"/>
      <c r="C645" s="195"/>
      <c r="D645" s="195"/>
      <c r="E645" s="54">
        <f t="shared" ref="E645:M645" si="66">E644+E572+E10</f>
        <v>2784805434</v>
      </c>
      <c r="F645" s="54">
        <f t="shared" si="66"/>
        <v>2137234328.6281562</v>
      </c>
      <c r="G645" s="54">
        <f t="shared" si="66"/>
        <v>641322121.37184429</v>
      </c>
      <c r="H645" s="54">
        <f t="shared" si="66"/>
        <v>302800000</v>
      </c>
      <c r="I645" s="54">
        <f t="shared" si="66"/>
        <v>0</v>
      </c>
      <c r="J645" s="54">
        <f t="shared" si="66"/>
        <v>0</v>
      </c>
      <c r="K645" s="53">
        <f t="shared" si="66"/>
        <v>293867745</v>
      </c>
      <c r="L645" s="54">
        <f t="shared" si="66"/>
        <v>2260512412.6281562</v>
      </c>
      <c r="M645" s="54">
        <f t="shared" si="66"/>
        <v>190693021.37184423</v>
      </c>
      <c r="P645" s="3" t="s">
        <v>1133</v>
      </c>
    </row>
    <row r="646" spans="1:16" ht="13.5" hidden="1" customHeight="1">
      <c r="P646" s="8">
        <f>K645</f>
        <v>293867745</v>
      </c>
    </row>
    <row r="647" spans="1:16" ht="13.5" hidden="1" customHeight="1">
      <c r="E647" s="3"/>
      <c r="P647" s="8" t="e">
        <f>P646-P645</f>
        <v>#VALUE!</v>
      </c>
    </row>
    <row r="648" spans="1:16" ht="13.5" hidden="1" customHeight="1">
      <c r="E648" s="3"/>
      <c r="H648" s="3"/>
    </row>
    <row r="649" spans="1:16" ht="13.5" hidden="1" customHeight="1">
      <c r="A649" s="9" t="s">
        <v>1104</v>
      </c>
      <c r="E649" s="3"/>
    </row>
    <row r="650" spans="1:16" ht="13.5" hidden="1" customHeight="1">
      <c r="E650" s="3"/>
    </row>
    <row r="651" spans="1:16" ht="19.5" hidden="1" customHeight="1">
      <c r="A651" s="10" t="s">
        <v>1107</v>
      </c>
      <c r="E651" s="3"/>
      <c r="L651" s="11" t="s">
        <v>1132</v>
      </c>
      <c r="M651" s="11" t="s">
        <v>1129</v>
      </c>
      <c r="N651" s="11" t="s">
        <v>1130</v>
      </c>
      <c r="O651" s="11"/>
      <c r="P651" s="11" t="s">
        <v>1131</v>
      </c>
    </row>
    <row r="652" spans="1:16" ht="19.5" hidden="1" customHeight="1">
      <c r="E652" s="3"/>
      <c r="L652" s="11" t="s">
        <v>1127</v>
      </c>
      <c r="M652" s="12">
        <v>6665000</v>
      </c>
      <c r="N652" s="13"/>
      <c r="O652" s="13"/>
      <c r="P652" s="14" t="e">
        <f>#REF!+N652</f>
        <v>#REF!</v>
      </c>
    </row>
    <row r="653" spans="1:16" ht="19.5" hidden="1" customHeight="1">
      <c r="A653" s="9" t="s">
        <v>1108</v>
      </c>
      <c r="E653" s="3"/>
      <c r="L653" s="11" t="s">
        <v>1125</v>
      </c>
      <c r="M653" s="12">
        <v>188320000</v>
      </c>
      <c r="N653" s="12" t="e">
        <f>ROUND((#REF!*0.451*11/12)/1000,0)</f>
        <v>#REF!</v>
      </c>
      <c r="O653" s="16" t="s">
        <v>1133</v>
      </c>
      <c r="P653" s="14" t="e">
        <f>#REF!+N653</f>
        <v>#REF!</v>
      </c>
    </row>
    <row r="654" spans="1:16" ht="19.5" hidden="1" customHeight="1">
      <c r="E654" s="3"/>
      <c r="L654" s="11" t="s">
        <v>1126</v>
      </c>
      <c r="M654" s="12">
        <v>171630000</v>
      </c>
      <c r="N654" s="12" t="e">
        <f>ROUNDUP(#REF!*0.2/1000,0)</f>
        <v>#REF!</v>
      </c>
      <c r="O654" s="13"/>
      <c r="P654" s="14" t="e">
        <f>#REF!+N654</f>
        <v>#REF!</v>
      </c>
    </row>
    <row r="655" spans="1:16" ht="19.5" hidden="1" customHeight="1">
      <c r="L655" s="11" t="s">
        <v>1128</v>
      </c>
      <c r="M655" s="12">
        <f>SUM(M652:M654)</f>
        <v>366615000</v>
      </c>
      <c r="N655" s="15" t="e">
        <f>SUM(N652:N654)</f>
        <v>#REF!</v>
      </c>
      <c r="O655" s="13"/>
      <c r="P655" s="15" t="e">
        <f>SUM(P652:P654)</f>
        <v>#REF!</v>
      </c>
    </row>
    <row r="656" spans="1:16" ht="13.5" hidden="1" customHeight="1">
      <c r="M656" s="3"/>
    </row>
    <row r="657" spans="4:16" ht="13.5" customHeight="1">
      <c r="M657" s="3"/>
      <c r="P657" s="3" t="s">
        <v>1133</v>
      </c>
    </row>
    <row r="658" spans="4:16" ht="13.5" customHeight="1">
      <c r="P658" s="8" t="s">
        <v>1133</v>
      </c>
    </row>
    <row r="659" spans="4:16" ht="20.25" customHeight="1">
      <c r="D659" s="46" t="s">
        <v>1127</v>
      </c>
      <c r="E659" s="36">
        <f t="shared" ref="E659:M659" si="67">E10</f>
        <v>122221766</v>
      </c>
      <c r="F659" s="36">
        <f t="shared" si="67"/>
        <v>105987490</v>
      </c>
      <c r="G659" s="36">
        <f t="shared" si="67"/>
        <v>9985292</v>
      </c>
      <c r="H659" s="36">
        <f t="shared" si="67"/>
        <v>0</v>
      </c>
      <c r="I659" s="36">
        <f t="shared" si="67"/>
        <v>0</v>
      </c>
      <c r="J659" s="36">
        <f t="shared" si="67"/>
        <v>0</v>
      </c>
      <c r="K659" s="36">
        <f t="shared" si="67"/>
        <v>4503366</v>
      </c>
      <c r="L659" s="36">
        <f t="shared" si="67"/>
        <v>110490856</v>
      </c>
      <c r="M659" s="36">
        <f t="shared" si="67"/>
        <v>11730910</v>
      </c>
    </row>
    <row r="660" spans="4:16" ht="20.25" customHeight="1">
      <c r="D660" s="46" t="s">
        <v>1138</v>
      </c>
      <c r="E660" s="36">
        <f t="shared" ref="E660:M660" si="68">E572</f>
        <v>1991490568</v>
      </c>
      <c r="F660" s="36">
        <f t="shared" si="68"/>
        <v>1532858919.8816671</v>
      </c>
      <c r="G660" s="36">
        <f t="shared" si="68"/>
        <v>458631648.11833334</v>
      </c>
      <c r="H660" s="36">
        <f t="shared" si="68"/>
        <v>232000000</v>
      </c>
      <c r="I660" s="36">
        <f t="shared" si="68"/>
        <v>0</v>
      </c>
      <c r="J660" s="36">
        <f t="shared" si="68"/>
        <v>0</v>
      </c>
      <c r="K660" s="36">
        <f t="shared" si="68"/>
        <v>200317115</v>
      </c>
      <c r="L660" s="36">
        <f t="shared" si="68"/>
        <v>1637263367.8816671</v>
      </c>
      <c r="M660" s="36">
        <f t="shared" si="68"/>
        <v>122227200.11833334</v>
      </c>
    </row>
    <row r="661" spans="4:16" ht="20.25" customHeight="1">
      <c r="D661" s="46" t="s">
        <v>1137</v>
      </c>
      <c r="E661" s="36">
        <f t="shared" ref="E661:F661" si="69">E644</f>
        <v>671093100</v>
      </c>
      <c r="F661" s="36">
        <f t="shared" si="69"/>
        <v>498387918.74648917</v>
      </c>
      <c r="G661" s="36">
        <f>G644</f>
        <v>172705181.25351089</v>
      </c>
      <c r="H661" s="36">
        <f t="shared" ref="H661:M661" si="70">H644</f>
        <v>70800000</v>
      </c>
      <c r="I661" s="36">
        <f t="shared" si="70"/>
        <v>0</v>
      </c>
      <c r="J661" s="36">
        <f t="shared" si="70"/>
        <v>0</v>
      </c>
      <c r="K661" s="36">
        <f t="shared" si="70"/>
        <v>89047264</v>
      </c>
      <c r="L661" s="36">
        <f t="shared" si="70"/>
        <v>512758188.74648917</v>
      </c>
      <c r="M661" s="36">
        <f t="shared" si="70"/>
        <v>56734911.253510892</v>
      </c>
    </row>
    <row r="662" spans="4:16" ht="20.25" customHeight="1">
      <c r="D662" s="57" t="s">
        <v>1215</v>
      </c>
      <c r="E662" s="58">
        <f t="shared" ref="E662:F662" si="71">SUM(E659:E661)</f>
        <v>2784805434</v>
      </c>
      <c r="F662" s="58">
        <f t="shared" si="71"/>
        <v>2137234328.6281562</v>
      </c>
      <c r="G662" s="58">
        <f>SUM(G659:G661)</f>
        <v>641322121.37184429</v>
      </c>
      <c r="H662" s="58">
        <f t="shared" ref="H662:M662" si="72">SUM(H659:H661)</f>
        <v>302800000</v>
      </c>
      <c r="I662" s="58">
        <f t="shared" si="72"/>
        <v>0</v>
      </c>
      <c r="J662" s="58">
        <f t="shared" si="72"/>
        <v>0</v>
      </c>
      <c r="K662" s="58">
        <f t="shared" si="72"/>
        <v>293867745</v>
      </c>
      <c r="L662" s="58">
        <f t="shared" si="72"/>
        <v>2260512412.6281562</v>
      </c>
      <c r="M662" s="58">
        <f t="shared" si="72"/>
        <v>190693021.37184423</v>
      </c>
    </row>
  </sheetData>
  <mergeCells count="5">
    <mergeCell ref="A1:C1"/>
    <mergeCell ref="A10:D10"/>
    <mergeCell ref="A572:D572"/>
    <mergeCell ref="A644:D644"/>
    <mergeCell ref="A645:D64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F24"/>
  <sheetViews>
    <sheetView workbookViewId="0">
      <selection activeCell="D659" sqref="D659:M665"/>
    </sheetView>
  </sheetViews>
  <sheetFormatPr defaultRowHeight="14.25"/>
  <cols>
    <col min="1" max="1" width="16.125" bestFit="1" customWidth="1"/>
    <col min="2" max="2" width="24.75" customWidth="1"/>
    <col min="3" max="3" width="19.875" customWidth="1"/>
    <col min="4" max="4" width="20.25" customWidth="1"/>
    <col min="5" max="5" width="12.875" customWidth="1"/>
  </cols>
  <sheetData>
    <row r="2" spans="1:6" ht="27.75" customHeight="1">
      <c r="A2" s="200" t="s">
        <v>1291</v>
      </c>
      <c r="B2" s="200"/>
      <c r="C2" s="200"/>
      <c r="D2" s="200"/>
    </row>
    <row r="4" spans="1:6" ht="27" customHeight="1">
      <c r="A4" s="87" t="s">
        <v>1288</v>
      </c>
      <c r="B4" s="88" t="s">
        <v>1289</v>
      </c>
      <c r="C4" s="88" t="s">
        <v>1293</v>
      </c>
      <c r="D4" s="88" t="s">
        <v>1290</v>
      </c>
    </row>
    <row r="5" spans="1:6" ht="27" customHeight="1">
      <c r="A5" s="87" t="s">
        <v>1282</v>
      </c>
      <c r="B5" s="89" t="s">
        <v>1279</v>
      </c>
      <c r="C5" s="90">
        <v>288027156</v>
      </c>
      <c r="D5" s="90">
        <v>0</v>
      </c>
      <c r="E5" s="85"/>
      <c r="F5" s="85"/>
    </row>
    <row r="6" spans="1:6" ht="27" customHeight="1">
      <c r="A6" s="87" t="s">
        <v>1280</v>
      </c>
      <c r="B6" s="89" t="s">
        <v>1281</v>
      </c>
      <c r="C6" s="90">
        <v>197710109</v>
      </c>
      <c r="D6" s="90">
        <f>C5+C6</f>
        <v>485737265</v>
      </c>
      <c r="E6" s="85"/>
      <c r="F6" s="85"/>
    </row>
    <row r="7" spans="1:6" ht="27" customHeight="1">
      <c r="A7" s="87" t="s">
        <v>1292</v>
      </c>
      <c r="B7" s="89" t="s">
        <v>1283</v>
      </c>
      <c r="C7" s="91">
        <v>-264958520</v>
      </c>
      <c r="D7" s="91">
        <f>D6+C7</f>
        <v>220778745</v>
      </c>
      <c r="E7" s="85"/>
      <c r="F7" s="85"/>
    </row>
    <row r="8" spans="1:6" ht="27" customHeight="1">
      <c r="A8" s="87" t="s">
        <v>1284</v>
      </c>
      <c r="B8" s="89" t="s">
        <v>1285</v>
      </c>
      <c r="C8" s="91">
        <v>255049863</v>
      </c>
      <c r="D8" s="91">
        <f>D7+C8</f>
        <v>475828608</v>
      </c>
      <c r="E8" s="85"/>
      <c r="F8" s="85"/>
    </row>
    <row r="9" spans="1:6" ht="27" customHeight="1">
      <c r="A9" s="84"/>
      <c r="B9" s="84"/>
      <c r="C9" s="85"/>
      <c r="D9" s="86" t="s">
        <v>1286</v>
      </c>
      <c r="E9" s="85"/>
      <c r="F9" s="85"/>
    </row>
    <row r="10" spans="1:6" ht="18.75">
      <c r="A10" s="84"/>
      <c r="B10" s="84"/>
      <c r="C10" s="85"/>
      <c r="D10" s="86" t="s">
        <v>1287</v>
      </c>
      <c r="E10" s="85"/>
      <c r="F10" s="85"/>
    </row>
    <row r="11" spans="1:6" ht="18.75">
      <c r="A11" s="84"/>
      <c r="B11" s="84"/>
      <c r="C11" s="85"/>
      <c r="D11" s="85" t="s">
        <v>1286</v>
      </c>
      <c r="E11" s="85"/>
      <c r="F11" s="85"/>
    </row>
    <row r="12" spans="1:6" ht="18.75">
      <c r="A12" s="84"/>
      <c r="B12" s="84"/>
      <c r="C12" s="85"/>
      <c r="D12" s="85"/>
      <c r="E12" s="85"/>
      <c r="F12" s="85"/>
    </row>
    <row r="13" spans="1:6">
      <c r="C13" s="83"/>
      <c r="D13" s="83"/>
      <c r="E13" s="83"/>
      <c r="F13" s="83"/>
    </row>
    <row r="14" spans="1:6">
      <c r="C14" s="83"/>
      <c r="D14" s="83"/>
      <c r="E14" s="83"/>
      <c r="F14" s="83"/>
    </row>
    <row r="15" spans="1:6">
      <c r="C15" s="83"/>
      <c r="D15" s="83"/>
      <c r="E15" s="83"/>
      <c r="F15" s="83"/>
    </row>
    <row r="16" spans="1:6">
      <c r="C16" s="83"/>
      <c r="D16" s="83"/>
      <c r="E16" s="83"/>
      <c r="F16" s="83"/>
    </row>
    <row r="17" spans="3:6">
      <c r="C17" s="83"/>
      <c r="D17" s="83"/>
      <c r="E17" s="83"/>
      <c r="F17" s="83"/>
    </row>
    <row r="18" spans="3:6">
      <c r="C18" s="83"/>
      <c r="D18" s="83"/>
      <c r="E18" s="83"/>
      <c r="F18" s="83"/>
    </row>
    <row r="19" spans="3:6">
      <c r="C19" s="83"/>
      <c r="D19" s="83"/>
      <c r="E19" s="83"/>
      <c r="F19" s="83"/>
    </row>
    <row r="20" spans="3:6">
      <c r="C20" s="83"/>
      <c r="D20" s="83"/>
      <c r="E20" s="83"/>
      <c r="F20" s="83"/>
    </row>
    <row r="21" spans="3:6">
      <c r="C21" s="83"/>
      <c r="D21" s="83"/>
      <c r="E21" s="83"/>
      <c r="F21" s="83"/>
    </row>
    <row r="22" spans="3:6">
      <c r="C22" s="83"/>
      <c r="D22" s="83"/>
      <c r="E22" s="83"/>
      <c r="F22" s="83"/>
    </row>
    <row r="23" spans="3:6">
      <c r="C23" s="83"/>
      <c r="D23" s="83"/>
      <c r="E23" s="83"/>
      <c r="F23" s="83"/>
    </row>
    <row r="24" spans="3:6">
      <c r="C24" s="83"/>
      <c r="D24" s="83"/>
      <c r="E24" s="83"/>
      <c r="F24" s="83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2016년감가상각비</vt:lpstr>
      <vt:lpstr>2017년감가상각비</vt:lpstr>
      <vt:lpstr>자산관리현황</vt:lpstr>
      <vt:lpstr>2018년감가상각비</vt:lpstr>
      <vt:lpstr>자본금현황</vt:lpstr>
      <vt:lpstr>'2016년감가상각비'!Print_Area</vt:lpstr>
      <vt:lpstr>'2017년감가상각비'!Print_Area</vt:lpstr>
      <vt:lpstr>'2018년감가상각비'!Print_Area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2019-09-02T05:46:19Z</cp:lastPrinted>
  <dcterms:created xsi:type="dcterms:W3CDTF">2013-02-13T06:24:30Z</dcterms:created>
  <dcterms:modified xsi:type="dcterms:W3CDTF">2024-04-09T05:20:44Z</dcterms:modified>
</cp:coreProperties>
</file>